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C3831E09-9D9F-4DEF-A738-27513B337DE7}" xr6:coauthVersionLast="47" xr6:coauthVersionMax="47" xr10:uidLastSave="{00000000-0000-0000-0000-000000000000}"/>
  <bookViews>
    <workbookView xWindow="-120" yWindow="-120" windowWidth="29040" windowHeight="15990" tabRatio="933" xr2:uid="{00000000-000D-0000-FFFF-FFFF00000000}"/>
  </bookViews>
  <sheets>
    <sheet name="変更届（様式１）" sheetId="15" r:id="rId1"/>
    <sheet name="実績高（様式２－１）" sheetId="23" r:id="rId2"/>
    <sheet name="営業品目一覧（様式２－２）" sheetId="25" r:id="rId3"/>
    <sheet name="営業所（様式２－３）" sheetId="18" r:id="rId4"/>
    <sheet name="地区（様式３－１）" sheetId="20" r:id="rId5"/>
    <sheet name="営業所（様式３－２）" sheetId="21" r:id="rId6"/>
    <sheet name="委任状（様式４）" sheetId="26" r:id="rId7"/>
    <sheet name="【郵送受付用】受理票（物品）（様式５）" sheetId="22" r:id="rId8"/>
    <sheet name="プルダウン" sheetId="30" state="hidden" r:id="rId9"/>
    <sheet name="リスト" sheetId="29" state="hidden" r:id="rId10"/>
  </sheets>
  <definedNames>
    <definedName name="_xlnm.Print_Area" localSheetId="7">'【郵送受付用】受理票（物品）（様式５）'!$A$1:$J$44</definedName>
    <definedName name="_xlnm.Print_Area" localSheetId="6">'委任状（様式４）'!$A$1:$K$44</definedName>
    <definedName name="_xlnm.Print_Area" localSheetId="3">'営業所（様式２－３）'!$A$1:$AO$22</definedName>
    <definedName name="_xlnm.Print_Area" localSheetId="5">'営業所（様式３－２）'!$A$1:$AO$22</definedName>
    <definedName name="_xlnm.Print_Area" localSheetId="2">'営業品目一覧（様式２－２）'!$A$1:$H$178</definedName>
    <definedName name="_xlnm.Print_Area" localSheetId="1">'実績高（様式２－１）'!$A$1:$AK$36</definedName>
    <definedName name="_xlnm.Print_Area" localSheetId="4">'地区（様式３－１）'!$A$1:$AA$15</definedName>
    <definedName name="_xlnm.Print_Area" localSheetId="0">'変更届（様式１）'!$A$1:$H$26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26" l="1"/>
  <c r="J166" i="25"/>
  <c r="I166" i="25" s="1"/>
  <c r="J165" i="25"/>
  <c r="I165" i="25" s="1"/>
  <c r="J163" i="25"/>
  <c r="I163" i="25" s="1"/>
  <c r="J160" i="25"/>
  <c r="I160" i="25" s="1"/>
  <c r="J158" i="25"/>
  <c r="I158" i="25" s="1"/>
  <c r="J153" i="25"/>
  <c r="I153" i="25" s="1"/>
  <c r="J149" i="25"/>
  <c r="I149" i="25" s="1"/>
  <c r="J143" i="25"/>
  <c r="I143" i="25" s="1"/>
  <c r="J141" i="25"/>
  <c r="I141" i="25" s="1"/>
  <c r="J136" i="25"/>
  <c r="I136" i="25" s="1"/>
  <c r="J132" i="25"/>
  <c r="I132" i="25" s="1"/>
  <c r="J123" i="25"/>
  <c r="I123" i="25" s="1"/>
  <c r="J119" i="25"/>
  <c r="I119" i="25" s="1"/>
  <c r="J108" i="25"/>
  <c r="I108" i="25" s="1"/>
  <c r="J101" i="25"/>
  <c r="I101" i="25" s="1"/>
  <c r="J96" i="25"/>
  <c r="I96" i="25" s="1"/>
  <c r="J93" i="25"/>
  <c r="I93" i="25" s="1"/>
  <c r="J87" i="25"/>
  <c r="I87" i="25" s="1"/>
  <c r="J80" i="25"/>
  <c r="I80" i="25" s="1"/>
  <c r="J75" i="25"/>
  <c r="I75" i="25" s="1"/>
  <c r="J69" i="25"/>
  <c r="I69" i="25" s="1"/>
  <c r="J59" i="25"/>
  <c r="I59" i="25" s="1"/>
  <c r="J48" i="25"/>
  <c r="I48" i="25" s="1"/>
  <c r="J42" i="25"/>
  <c r="I42" i="25" s="1"/>
  <c r="J38" i="25"/>
  <c r="I38" i="25" s="1"/>
  <c r="J33" i="25"/>
  <c r="I33" i="25" s="1"/>
  <c r="J28" i="25"/>
  <c r="I28" i="25" s="1"/>
  <c r="J20" i="25"/>
  <c r="I20" i="25" s="1"/>
  <c r="J12" i="25"/>
  <c r="I12" i="25" s="1"/>
  <c r="J4" i="25"/>
  <c r="I4" i="25" s="1"/>
  <c r="AA19" i="23"/>
  <c r="AA25" i="23"/>
  <c r="AA24" i="23"/>
  <c r="AA23" i="23"/>
  <c r="AA22" i="23"/>
  <c r="AA21" i="23"/>
  <c r="AA20" i="23"/>
  <c r="AA18" i="23"/>
  <c r="AA17" i="23"/>
  <c r="AA16" i="23"/>
  <c r="AA15" i="23"/>
  <c r="AA14" i="23"/>
  <c r="AA13" i="23"/>
  <c r="AA12" i="23"/>
  <c r="AA11" i="23"/>
  <c r="AA26" i="23" l="1"/>
  <c r="B25" i="23"/>
  <c r="B19" i="23"/>
  <c r="B13" i="23"/>
  <c r="B23" i="23"/>
  <c r="B22" i="23"/>
  <c r="B15" i="23"/>
  <c r="B24" i="23"/>
  <c r="B18" i="23"/>
  <c r="B12" i="23"/>
  <c r="B11" i="23"/>
  <c r="B16" i="23"/>
  <c r="B20" i="23"/>
  <c r="B14" i="23"/>
  <c r="B17" i="23"/>
  <c r="B21" i="23"/>
  <c r="AC29" i="23"/>
  <c r="AK3" i="23" l="1"/>
  <c r="H130" i="25" l="1"/>
  <c r="H67" i="25"/>
  <c r="H2" i="25"/>
  <c r="E25" i="23" l="1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W26" i="23" l="1"/>
  <c r="S26" i="23"/>
  <c r="O26" i="23"/>
  <c r="K26" i="23"/>
  <c r="E21" i="22"/>
  <c r="C12" i="26"/>
  <c r="C8" i="26"/>
  <c r="F44" i="26"/>
  <c r="F42" i="26"/>
  <c r="AO1" i="21"/>
  <c r="Q3" i="20"/>
  <c r="AO1" i="18"/>
</calcChain>
</file>

<file path=xl/sharedStrings.xml><?xml version="1.0" encoding="utf-8"?>
<sst xmlns="http://schemas.openxmlformats.org/spreadsheetml/2006/main" count="732" uniqueCount="512">
  <si>
    <t>変　　更　　事　　項</t>
    <rPh sb="0" eb="4">
      <t>ヘンコウ</t>
    </rPh>
    <rPh sb="6" eb="10">
      <t>ジコウ</t>
    </rPh>
    <phoneticPr fontId="3"/>
  </si>
  <si>
    <t>競争契約参加資格審査申請書変更届</t>
    <rPh sb="0" eb="2">
      <t>キョウソウ</t>
    </rPh>
    <rPh sb="2" eb="4">
      <t>ケイヤク</t>
    </rPh>
    <rPh sb="4" eb="6">
      <t>サンカ</t>
    </rPh>
    <rPh sb="6" eb="8">
      <t>シカク</t>
    </rPh>
    <rPh sb="8" eb="10">
      <t>シンサ</t>
    </rPh>
    <rPh sb="10" eb="13">
      <t>シンセイショ</t>
    </rPh>
    <rPh sb="13" eb="15">
      <t>ヘンコウ</t>
    </rPh>
    <rPh sb="15" eb="16">
      <t>トドケ</t>
    </rPh>
    <phoneticPr fontId="3"/>
  </si>
  <si>
    <t>登録部局名</t>
    <rPh sb="0" eb="2">
      <t>トウロク</t>
    </rPh>
    <rPh sb="2" eb="4">
      <t>ブキョク</t>
    </rPh>
    <rPh sb="4" eb="5">
      <t>ナ</t>
    </rPh>
    <phoneticPr fontId="3"/>
  </si>
  <si>
    <t>登録業種名</t>
    <rPh sb="0" eb="2">
      <t>トウロク</t>
    </rPh>
    <rPh sb="2" eb="4">
      <t>ギョウシュ</t>
    </rPh>
    <rPh sb="4" eb="5">
      <t>ナ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</si>
  <si>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</si>
  <si>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</si>
  <si>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</si>
  <si>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 xml:space="preserve"> 下記のとおり変更があったので届出をします。</t>
    <rPh sb="1" eb="3">
      <t>カキ</t>
    </rPh>
    <rPh sb="7" eb="9">
      <t>ヘンコウ</t>
    </rPh>
    <rPh sb="15" eb="17">
      <t>トドケデ</t>
    </rPh>
    <phoneticPr fontId="3"/>
  </si>
  <si>
    <t>記</t>
    <rPh sb="0" eb="1">
      <t>キニュウ</t>
    </rPh>
    <phoneticPr fontId="3"/>
  </si>
  <si>
    <t>１　変更内容</t>
    <rPh sb="2" eb="4">
      <t>ヘンコウ</t>
    </rPh>
    <rPh sb="4" eb="6">
      <t>ナイヨウ</t>
    </rPh>
    <phoneticPr fontId="3"/>
  </si>
  <si>
    <t>変　　　　　更　　　　　前</t>
    <rPh sb="0" eb="7">
      <t>ヘンコウ</t>
    </rPh>
    <rPh sb="12" eb="13">
      <t>マエ</t>
    </rPh>
    <phoneticPr fontId="3"/>
  </si>
  <si>
    <t>変　　　　　更　　　　　後</t>
    <rPh sb="0" eb="7">
      <t>ヘンコウ</t>
    </rPh>
    <rPh sb="12" eb="13">
      <t>ゴ</t>
    </rPh>
    <phoneticPr fontId="3"/>
  </si>
  <si>
    <t>変 更 年 月 日</t>
    <rPh sb="0" eb="3">
      <t>ヘンコウ</t>
    </rPh>
    <rPh sb="4" eb="9">
      <t>ネンガッピ</t>
    </rPh>
    <phoneticPr fontId="3"/>
  </si>
  <si>
    <t>２　変更事項に係る添付書類名</t>
    <rPh sb="2" eb="4">
      <t>ヘンコウ</t>
    </rPh>
    <rPh sb="4" eb="6">
      <t>ジコウ</t>
    </rPh>
    <rPh sb="7" eb="8">
      <t>カカ</t>
    </rPh>
    <rPh sb="9" eb="11">
      <t>テンプ</t>
    </rPh>
    <rPh sb="11" eb="13">
      <t>ショルイ</t>
    </rPh>
    <rPh sb="13" eb="14">
      <t>ナ</t>
    </rPh>
    <phoneticPr fontId="3"/>
  </si>
  <si>
    <t xml:space="preserve"> 記載要領</t>
    <rPh sb="1" eb="3">
      <t>キサイ</t>
    </rPh>
    <rPh sb="3" eb="5">
      <t>ヨウリョウ</t>
    </rPh>
    <phoneticPr fontId="3"/>
  </si>
  <si>
    <t>殿</t>
    <rPh sb="0" eb="1">
      <t>ドノ</t>
    </rPh>
    <phoneticPr fontId="3"/>
  </si>
  <si>
    <t>　　　独立行政法人都市再生機構</t>
    <rPh sb="3" eb="5">
      <t>ドクリツ</t>
    </rPh>
    <rPh sb="5" eb="7">
      <t>ギョウセイ</t>
    </rPh>
    <rPh sb="7" eb="9">
      <t>ホウジン</t>
    </rPh>
    <rPh sb="9" eb="11">
      <t>トシ</t>
    </rPh>
    <rPh sb="11" eb="13">
      <t>サイセイ</t>
    </rPh>
    <rPh sb="13" eb="15">
      <t>キコウ</t>
    </rPh>
    <phoneticPr fontId="3"/>
  </si>
  <si>
    <t>右詰めで記入願います。</t>
    <rPh sb="0" eb="2">
      <t>ミギヅメ</t>
    </rPh>
    <rPh sb="4" eb="6">
      <t>キニュウ</t>
    </rPh>
    <rPh sb="6" eb="7">
      <t>ネガ</t>
    </rPh>
    <phoneticPr fontId="3"/>
  </si>
  <si>
    <t>登録希望地区</t>
  </si>
  <si>
    <t>東日本</t>
    <rPh sb="0" eb="1">
      <t>ヒガシ</t>
    </rPh>
    <rPh sb="1" eb="3">
      <t>ニホン</t>
    </rPh>
    <phoneticPr fontId="3"/>
  </si>
  <si>
    <t>中部</t>
  </si>
  <si>
    <t>九州</t>
  </si>
  <si>
    <t>営 業 所 名 称</t>
  </si>
  <si>
    <t>郵 便 番 号</t>
  </si>
  <si>
    <t>所        在        地</t>
  </si>
  <si>
    <t>電話・ＦＡＸ番号</t>
  </si>
  <si>
    <t>記入要領</t>
  </si>
  <si>
    <t>既に登録済の地区には記入しないでください。</t>
    <phoneticPr fontId="12"/>
  </si>
  <si>
    <t>本表は、申請日現在で作成してください。</t>
    <phoneticPr fontId="12"/>
  </si>
  <si>
    <t>「営業所名称」欄には、申請を希望する部局と常時契約を締結する本社（店）又は支社（店）等営業所の名称を記入してください。</t>
    <phoneticPr fontId="12"/>
  </si>
  <si>
    <t>「所在地」欄には、営業所の所在地を上段から左詰めで記入してください。</t>
    <phoneticPr fontId="12"/>
  </si>
  <si>
    <t>「電話・ＦＡＸ番号」欄には、上段に電話番号を、下段にＦＡＸ番号をそれぞれ左詰めで記入し、市外局番、市内局番及び番号は「－」（ハイフン）で</t>
    <phoneticPr fontId="12"/>
  </si>
  <si>
    <t>区切ってください。</t>
    <rPh sb="0" eb="2">
      <t>クギ</t>
    </rPh>
    <phoneticPr fontId="12"/>
  </si>
  <si>
    <t>電話番号</t>
  </si>
  <si>
    <t>登 録 業 種 区 分</t>
  </si>
  <si>
    <t>　〔記入上の留意点〕</t>
  </si>
  <si>
    <t>　　新たに登録を希望する地区の欄に「○」を記入してください。</t>
    <phoneticPr fontId="3"/>
  </si>
  <si>
    <t>２  営業所の所在地</t>
    <phoneticPr fontId="12"/>
  </si>
  <si>
    <t>（建設工事、測量等、物品購入等）</t>
    <phoneticPr fontId="3"/>
  </si>
  <si>
    <t xml:space="preserve"> 　１　登録されている資格の種類を、表題の（建設工事、測量等、物品購入等）に○印を付すこと。</t>
    <rPh sb="4" eb="6">
      <t>トウロク</t>
    </rPh>
    <rPh sb="11" eb="13">
      <t>シカク</t>
    </rPh>
    <rPh sb="14" eb="16">
      <t>シュルイ</t>
    </rPh>
    <rPh sb="18" eb="20">
      <t>ヒョウダイ</t>
    </rPh>
    <rPh sb="22" eb="24">
      <t>ケンセツ</t>
    </rPh>
    <rPh sb="24" eb="26">
      <t>コウジ</t>
    </rPh>
    <rPh sb="27" eb="29">
      <t>ソクリョウ</t>
    </rPh>
    <rPh sb="29" eb="30">
      <t>トウ</t>
    </rPh>
    <rPh sb="31" eb="33">
      <t>ブッピン</t>
    </rPh>
    <rPh sb="33" eb="35">
      <t>コウニュウ</t>
    </rPh>
    <rPh sb="35" eb="36">
      <t>トウ</t>
    </rPh>
    <rPh sb="39" eb="40">
      <t>シルシ</t>
    </rPh>
    <rPh sb="41" eb="42">
      <t>フ</t>
    </rPh>
    <phoneticPr fontId="3"/>
  </si>
  <si>
    <t xml:space="preserve"> 　２　本様式に収まらない場合には、裏面等に記載することとし、その旨を本様式の欄外に注記すること。</t>
    <rPh sb="4" eb="5">
      <t>ホン</t>
    </rPh>
    <rPh sb="5" eb="7">
      <t>ヨウシキ</t>
    </rPh>
    <rPh sb="8" eb="9">
      <t>オサ</t>
    </rPh>
    <rPh sb="13" eb="15">
      <t>バアイ</t>
    </rPh>
    <rPh sb="18" eb="20">
      <t>ウラメン</t>
    </rPh>
    <rPh sb="20" eb="21">
      <t>トウ</t>
    </rPh>
    <rPh sb="22" eb="24">
      <t>キサイ</t>
    </rPh>
    <rPh sb="33" eb="34">
      <t>ムネ</t>
    </rPh>
    <rPh sb="35" eb="36">
      <t>ホン</t>
    </rPh>
    <rPh sb="36" eb="38">
      <t>ヨウシキ</t>
    </rPh>
    <rPh sb="39" eb="40">
      <t>ラン</t>
    </rPh>
    <rPh sb="40" eb="41">
      <t>ソト</t>
    </rPh>
    <rPh sb="42" eb="44">
      <t>チュウキ</t>
    </rPh>
    <phoneticPr fontId="3"/>
  </si>
  <si>
    <t xml:space="preserve"> 　３　契約中の案件がある場合には、上記２の欄に契約部局、契約番号及び契約件名を添付書類と併せて記載してください。</t>
    <rPh sb="33" eb="34">
      <t>オヨ</t>
    </rPh>
    <phoneticPr fontId="3"/>
  </si>
  <si>
    <t>（切り取り線）</t>
    <rPh sb="1" eb="2">
      <t>キ</t>
    </rPh>
    <rPh sb="3" eb="4">
      <t>ト</t>
    </rPh>
    <rPh sb="5" eb="6">
      <t>セン</t>
    </rPh>
    <phoneticPr fontId="7"/>
  </si>
  <si>
    <t>（切り取り線）</t>
    <phoneticPr fontId="7"/>
  </si>
  <si>
    <t>独立行政法人都市再生機構</t>
  </si>
  <si>
    <t>受付番号</t>
    <rPh sb="0" eb="2">
      <t>ウケツケ</t>
    </rPh>
    <rPh sb="2" eb="4">
      <t>バンゴウ</t>
    </rPh>
    <phoneticPr fontId="7"/>
  </si>
  <si>
    <t>（商号又は名称）</t>
    <phoneticPr fontId="7"/>
  </si>
  <si>
    <t>　　　殿</t>
    <phoneticPr fontId="7"/>
  </si>
  <si>
    <t>　貴社から申請のあった標記については、確かに
受理しましたので、通知します。</t>
    <phoneticPr fontId="7"/>
  </si>
  <si>
    <t xml:space="preserve"> 〒</t>
    <phoneticPr fontId="3"/>
  </si>
  <si>
    <t>作成者</t>
  </si>
  <si>
    <t>会社名</t>
    <phoneticPr fontId="7"/>
  </si>
  <si>
    <t>令和　　年　　月　　日</t>
    <rPh sb="4" eb="5">
      <t>ネン</t>
    </rPh>
    <rPh sb="7" eb="8">
      <t>ツキ</t>
    </rPh>
    <rPh sb="10" eb="11">
      <t>ヒ</t>
    </rPh>
    <phoneticPr fontId="3"/>
  </si>
  <si>
    <t>受付日：　　　． 　．　</t>
    <phoneticPr fontId="7"/>
  </si>
  <si>
    <t>物 品 購 入 等 登 録 業 種 追 加 申 請 書</t>
    <rPh sb="0" eb="1">
      <t>モノ</t>
    </rPh>
    <rPh sb="2" eb="3">
      <t>ヒン</t>
    </rPh>
    <rPh sb="4" eb="5">
      <t>コウ</t>
    </rPh>
    <rPh sb="6" eb="7">
      <t>ニュウ</t>
    </rPh>
    <phoneticPr fontId="12"/>
  </si>
  <si>
    <t>② 直 前 ２ 年 度 分 決 算</t>
  </si>
  <si>
    <t>③ 直 前 １ 年 度 分 決 算</t>
  </si>
  <si>
    <t>直  前  ２  か  年  間  の　　　　　　　　　　　　　　　　　年  間  平  均  実  績  高</t>
  </si>
  <si>
    <t>製造等実績高　</t>
    <rPh sb="0" eb="1">
      <t>セイゾウ</t>
    </rPh>
    <rPh sb="1" eb="2">
      <t>ゾウセン</t>
    </rPh>
    <phoneticPr fontId="3"/>
  </si>
  <si>
    <t>（千円）</t>
  </si>
  <si>
    <t>　　　　　　　　　　　　　　　　　　（千円）</t>
  </si>
  <si>
    <t>合　　計</t>
    <phoneticPr fontId="3"/>
  </si>
  <si>
    <t>物 品 購 入 等 登 録 業 種 追 加 申 請 書</t>
    <rPh sb="1" eb="2">
      <t>ヒン</t>
    </rPh>
    <rPh sb="3" eb="4">
      <t>コウ</t>
    </rPh>
    <rPh sb="5" eb="6">
      <t>ニュウ</t>
    </rPh>
    <rPh sb="7" eb="8">
      <t>トウ</t>
    </rPh>
    <rPh sb="9" eb="10">
      <t>ノボル</t>
    </rPh>
    <rPh sb="11" eb="12">
      <t>ロク</t>
    </rPh>
    <rPh sb="13" eb="14">
      <t>ギョウ</t>
    </rPh>
    <rPh sb="15" eb="16">
      <t>タネ</t>
    </rPh>
    <rPh sb="17" eb="18">
      <t>ツイ</t>
    </rPh>
    <rPh sb="19" eb="20">
      <t>カ</t>
    </rPh>
    <rPh sb="21" eb="22">
      <t>サル</t>
    </rPh>
    <rPh sb="23" eb="24">
      <t>ショウ</t>
    </rPh>
    <rPh sb="25" eb="26">
      <t>ショ</t>
    </rPh>
    <phoneticPr fontId="3"/>
  </si>
  <si>
    <t>営業所の所在地</t>
    <phoneticPr fontId="12"/>
  </si>
  <si>
    <t>大分類</t>
    <rPh sb="0" eb="3">
      <t>ダイブンルイ</t>
    </rPh>
    <phoneticPr fontId="19"/>
  </si>
  <si>
    <t>略号</t>
    <rPh sb="0" eb="1">
      <t>リャク</t>
    </rPh>
    <rPh sb="1" eb="2">
      <t>ゴウ</t>
    </rPh>
    <phoneticPr fontId="19"/>
  </si>
  <si>
    <t>小分類　</t>
    <phoneticPr fontId="19"/>
  </si>
  <si>
    <t>○</t>
    <phoneticPr fontId="19"/>
  </si>
  <si>
    <t>品目ｺｰﾄﾞ</t>
  </si>
  <si>
    <t>品目例</t>
    <rPh sb="2" eb="3">
      <t>レイ</t>
    </rPh>
    <phoneticPr fontId="19"/>
  </si>
  <si>
    <t>物品販売</t>
  </si>
  <si>
    <t>Ａ－１</t>
    <phoneticPr fontId="19"/>
  </si>
  <si>
    <t>事務用品</t>
  </si>
  <si>
    <t>ａ</t>
    <phoneticPr fontId="19"/>
  </si>
  <si>
    <t>筆記具</t>
  </si>
  <si>
    <t>ｂ</t>
    <phoneticPr fontId="19"/>
  </si>
  <si>
    <t>事務用消耗品</t>
  </si>
  <si>
    <t>ｃ</t>
    <phoneticPr fontId="19"/>
  </si>
  <si>
    <t>小型事務用品</t>
  </si>
  <si>
    <t>ｄ</t>
    <phoneticPr fontId="19"/>
  </si>
  <si>
    <t>ファイリング用品</t>
  </si>
  <si>
    <t>ｅ</t>
    <phoneticPr fontId="19"/>
  </si>
  <si>
    <t>製図用品</t>
  </si>
  <si>
    <t>ｆ</t>
    <phoneticPr fontId="19"/>
  </si>
  <si>
    <t>電子計算機用消耗品</t>
  </si>
  <si>
    <t>ｇ</t>
    <phoneticPr fontId="19"/>
  </si>
  <si>
    <t>事務用紙製品</t>
  </si>
  <si>
    <t>ｈ</t>
    <phoneticPr fontId="19"/>
  </si>
  <si>
    <t>その他</t>
  </si>
  <si>
    <t>Ａ－２</t>
    <phoneticPr fontId="19"/>
  </si>
  <si>
    <t>事務機械</t>
  </si>
  <si>
    <t>シュレッダー</t>
  </si>
  <si>
    <t>フォーム断裁機</t>
  </si>
  <si>
    <t>複写機</t>
  </si>
  <si>
    <t>郵便料金計器</t>
  </si>
  <si>
    <t>計算機</t>
  </si>
  <si>
    <t>ＯＡ機器</t>
  </si>
  <si>
    <t>時計</t>
    <rPh sb="0" eb="2">
      <t>トケイ</t>
    </rPh>
    <phoneticPr fontId="7"/>
  </si>
  <si>
    <t>ｈ</t>
    <phoneticPr fontId="19"/>
  </si>
  <si>
    <t>その他</t>
    <phoneticPr fontId="19"/>
  </si>
  <si>
    <t>Ａ－３</t>
    <phoneticPr fontId="19"/>
  </si>
  <si>
    <t>事務用家具</t>
  </si>
  <si>
    <t>ａ</t>
    <phoneticPr fontId="19"/>
  </si>
  <si>
    <t>木製・スチール製の家具</t>
  </si>
  <si>
    <t>ｂ</t>
    <phoneticPr fontId="19"/>
  </si>
  <si>
    <t>黒板</t>
  </si>
  <si>
    <t>ｃ</t>
    <phoneticPr fontId="19"/>
  </si>
  <si>
    <t>金庫</t>
  </si>
  <si>
    <t>ｄ</t>
    <phoneticPr fontId="19"/>
  </si>
  <si>
    <t>保管庫</t>
  </si>
  <si>
    <t>ｅ</t>
    <phoneticPr fontId="19"/>
  </si>
  <si>
    <t>書庫</t>
  </si>
  <si>
    <t>ｆ</t>
    <phoneticPr fontId="19"/>
  </si>
  <si>
    <t>掲示板</t>
    <phoneticPr fontId="19"/>
  </si>
  <si>
    <t>ｇ</t>
    <phoneticPr fontId="19"/>
  </si>
  <si>
    <t>応接セット</t>
  </si>
  <si>
    <t>Ａ－４</t>
    <phoneticPr fontId="19"/>
  </si>
  <si>
    <t>日用品雑貨</t>
  </si>
  <si>
    <t>トイレットペーパー</t>
  </si>
  <si>
    <t>お茶・コーヒー</t>
  </si>
  <si>
    <t>洗剤</t>
  </si>
  <si>
    <t>食器類</t>
  </si>
  <si>
    <t>Ａ－６</t>
    <phoneticPr fontId="19"/>
  </si>
  <si>
    <t>医薬品</t>
  </si>
  <si>
    <t>医療器具</t>
  </si>
  <si>
    <t>医療機械</t>
  </si>
  <si>
    <t>医療雑貨</t>
  </si>
  <si>
    <t>Ａ－７</t>
    <phoneticPr fontId="19"/>
  </si>
  <si>
    <t>電気器具</t>
  </si>
  <si>
    <t>家庭用電化製品</t>
  </si>
  <si>
    <t>業務用電化製品</t>
  </si>
  <si>
    <t>照明器具</t>
  </si>
  <si>
    <t>Ａ－９</t>
    <phoneticPr fontId="19"/>
  </si>
  <si>
    <t>燃料</t>
  </si>
  <si>
    <t>軽油</t>
  </si>
  <si>
    <t>灯油</t>
  </si>
  <si>
    <t>ガソリン</t>
  </si>
  <si>
    <t>グリース油</t>
  </si>
  <si>
    <t>潤滑油</t>
  </si>
  <si>
    <t>Ａ－１０</t>
    <phoneticPr fontId="19"/>
  </si>
  <si>
    <t>繊維製品</t>
  </si>
  <si>
    <t>織物</t>
  </si>
  <si>
    <t>制服</t>
  </si>
  <si>
    <t>事務服</t>
  </si>
  <si>
    <t>作業服</t>
  </si>
  <si>
    <t>雨衣</t>
  </si>
  <si>
    <t>白衣</t>
  </si>
  <si>
    <t>じゅうたん</t>
  </si>
  <si>
    <t>寝具</t>
  </si>
  <si>
    <t>i</t>
    <phoneticPr fontId="19"/>
  </si>
  <si>
    <t>安全靴</t>
  </si>
  <si>
    <t>ｊ</t>
    <phoneticPr fontId="19"/>
  </si>
  <si>
    <t>長靴</t>
  </si>
  <si>
    <t>k</t>
    <phoneticPr fontId="19"/>
  </si>
  <si>
    <t>Ａ－１１</t>
    <phoneticPr fontId="19"/>
  </si>
  <si>
    <t>精密機械</t>
    <rPh sb="0" eb="2">
      <t>セイミツ</t>
    </rPh>
    <rPh sb="2" eb="4">
      <t>キカイ</t>
    </rPh>
    <phoneticPr fontId="7"/>
  </si>
  <si>
    <t>制御機器</t>
  </si>
  <si>
    <t>音響測定機器</t>
  </si>
  <si>
    <t>光学機器</t>
  </si>
  <si>
    <t>風向風速計</t>
  </si>
  <si>
    <t>気象機器</t>
  </si>
  <si>
    <t>試験機測定器</t>
  </si>
  <si>
    <t>様式２－２　営業品目一覧（希望する品目コードに○をつける。複数選択可）</t>
    <rPh sb="0" eb="2">
      <t>ヨウシキ</t>
    </rPh>
    <rPh sb="6" eb="8">
      <t>エイギョウ</t>
    </rPh>
    <rPh sb="8" eb="10">
      <t>ヒンモク</t>
    </rPh>
    <rPh sb="10" eb="12">
      <t>イチラン</t>
    </rPh>
    <rPh sb="13" eb="15">
      <t>キボウ</t>
    </rPh>
    <rPh sb="17" eb="19">
      <t>ヒンモク</t>
    </rPh>
    <rPh sb="29" eb="31">
      <t>フクスウ</t>
    </rPh>
    <rPh sb="31" eb="33">
      <t>センタク</t>
    </rPh>
    <rPh sb="33" eb="34">
      <t>カ</t>
    </rPh>
    <phoneticPr fontId="3"/>
  </si>
  <si>
    <t>小分類　</t>
    <phoneticPr fontId="19"/>
  </si>
  <si>
    <t>○</t>
    <phoneticPr fontId="19"/>
  </si>
  <si>
    <t>Ａ－１２</t>
    <phoneticPr fontId="19"/>
  </si>
  <si>
    <t>写真材料</t>
  </si>
  <si>
    <t>カメラ用品一般</t>
  </si>
  <si>
    <t>フィルム</t>
  </si>
  <si>
    <t>映写機</t>
  </si>
  <si>
    <t>スクリーン</t>
  </si>
  <si>
    <t>マイクロ機械</t>
  </si>
  <si>
    <t>Ａ－１３</t>
    <phoneticPr fontId="19"/>
  </si>
  <si>
    <t>図書・新聞</t>
  </si>
  <si>
    <t>書籍</t>
  </si>
  <si>
    <t>雑誌</t>
  </si>
  <si>
    <t>新聞</t>
  </si>
  <si>
    <t>地図</t>
  </si>
  <si>
    <t>Ａ－１４</t>
    <phoneticPr fontId="19"/>
  </si>
  <si>
    <t>消火器</t>
  </si>
  <si>
    <t>徽章</t>
  </si>
  <si>
    <t>カップ・トロフィー</t>
  </si>
  <si>
    <t>防災用品</t>
  </si>
  <si>
    <t>商品券</t>
    <rPh sb="0" eb="3">
      <t>ショウヒンケン</t>
    </rPh>
    <phoneticPr fontId="7"/>
  </si>
  <si>
    <t>電気の供給</t>
    <rPh sb="0" eb="2">
      <t>デンキ</t>
    </rPh>
    <rPh sb="3" eb="5">
      <t>キョウキュウ</t>
    </rPh>
    <phoneticPr fontId="7"/>
  </si>
  <si>
    <t>製造</t>
  </si>
  <si>
    <t>Ｂ－１</t>
    <phoneticPr fontId="19"/>
  </si>
  <si>
    <t>印刷</t>
  </si>
  <si>
    <t>活版</t>
  </si>
  <si>
    <t>平板</t>
  </si>
  <si>
    <t>フォーム</t>
  </si>
  <si>
    <t>タイプオフセット</t>
  </si>
  <si>
    <t>謄写印刷</t>
  </si>
  <si>
    <t>f</t>
    <phoneticPr fontId="19"/>
  </si>
  <si>
    <t>Ｂ－２</t>
    <phoneticPr fontId="19"/>
  </si>
  <si>
    <t>青写真・マイクロ</t>
  </si>
  <si>
    <t>青写真</t>
  </si>
  <si>
    <t>マイクロ</t>
  </si>
  <si>
    <t>Ｂ－３</t>
    <phoneticPr fontId="19"/>
  </si>
  <si>
    <t>模型</t>
  </si>
  <si>
    <t>地形模型</t>
  </si>
  <si>
    <t>建築模型</t>
  </si>
  <si>
    <t>立体模型</t>
  </si>
  <si>
    <t>立体地図</t>
  </si>
  <si>
    <t>Ｂ－４</t>
    <phoneticPr fontId="19"/>
  </si>
  <si>
    <t>精密機械</t>
  </si>
  <si>
    <t>制御機器</t>
    <phoneticPr fontId="19"/>
  </si>
  <si>
    <t>音響測定機器</t>
    <phoneticPr fontId="19"/>
  </si>
  <si>
    <t>光学機器</t>
    <phoneticPr fontId="19"/>
  </si>
  <si>
    <t>風向風速計</t>
    <phoneticPr fontId="19"/>
  </si>
  <si>
    <t>気象機器</t>
    <phoneticPr fontId="19"/>
  </si>
  <si>
    <t>試験機測定器</t>
    <phoneticPr fontId="19"/>
  </si>
  <si>
    <t>Ｂ－５</t>
    <phoneticPr fontId="19"/>
  </si>
  <si>
    <t>織物</t>
    <phoneticPr fontId="19"/>
  </si>
  <si>
    <t>制服</t>
    <phoneticPr fontId="19"/>
  </si>
  <si>
    <t>事務服</t>
    <phoneticPr fontId="19"/>
  </si>
  <si>
    <t>作業服</t>
    <phoneticPr fontId="19"/>
  </si>
  <si>
    <t>雨衣</t>
    <phoneticPr fontId="19"/>
  </si>
  <si>
    <t>白衣</t>
    <phoneticPr fontId="19"/>
  </si>
  <si>
    <t>じゅうたん</t>
    <phoneticPr fontId="19"/>
  </si>
  <si>
    <t>寝具</t>
    <phoneticPr fontId="19"/>
  </si>
  <si>
    <t>安全靴</t>
    <phoneticPr fontId="19"/>
  </si>
  <si>
    <t>長靴</t>
    <phoneticPr fontId="19"/>
  </si>
  <si>
    <t>Ｂ－６</t>
    <phoneticPr fontId="19"/>
  </si>
  <si>
    <t>映画・スライド</t>
  </si>
  <si>
    <t>映画</t>
  </si>
  <si>
    <t>スライド</t>
  </si>
  <si>
    <t>ビデオ製作</t>
  </si>
  <si>
    <t>Ｂ－７</t>
    <phoneticPr fontId="19"/>
  </si>
  <si>
    <t>印章</t>
  </si>
  <si>
    <t>ゴム印</t>
  </si>
  <si>
    <t>製本</t>
  </si>
  <si>
    <t>封筒</t>
  </si>
  <si>
    <t>厨房機器</t>
  </si>
  <si>
    <t>※ｆ</t>
    <phoneticPr fontId="19"/>
  </si>
  <si>
    <t>役務提供</t>
  </si>
  <si>
    <t>Ｃ－１</t>
    <phoneticPr fontId="19"/>
  </si>
  <si>
    <t>清掃</t>
  </si>
  <si>
    <t>清掃</t>
    <phoneticPr fontId="7"/>
  </si>
  <si>
    <t>廃棄物処理</t>
    <rPh sb="0" eb="3">
      <t>ハイキブツ</t>
    </rPh>
    <rPh sb="3" eb="5">
      <t>ショリ</t>
    </rPh>
    <phoneticPr fontId="7"/>
  </si>
  <si>
    <t>害虫駆除</t>
    <rPh sb="0" eb="2">
      <t>ガイチュウ</t>
    </rPh>
    <rPh sb="2" eb="4">
      <t>クジョ</t>
    </rPh>
    <phoneticPr fontId="7"/>
  </si>
  <si>
    <t>Ｃ－２</t>
    <phoneticPr fontId="19"/>
  </si>
  <si>
    <t>運輸</t>
  </si>
  <si>
    <t>ハイヤー</t>
  </si>
  <si>
    <t>タクシー</t>
  </si>
  <si>
    <t>自動車整備</t>
  </si>
  <si>
    <t>荷貨物通運事業</t>
  </si>
  <si>
    <t>Ｃ－３</t>
    <phoneticPr fontId="19"/>
  </si>
  <si>
    <t>広告</t>
  </si>
  <si>
    <t>広告の企画・実施</t>
  </si>
  <si>
    <t>Ｃ－４</t>
    <phoneticPr fontId="19"/>
  </si>
  <si>
    <t>装飾</t>
  </si>
  <si>
    <t>装飾用植木</t>
  </si>
  <si>
    <t>貸植木</t>
  </si>
  <si>
    <t>生花造花</t>
  </si>
  <si>
    <t>絵画</t>
  </si>
  <si>
    <t>彫刻物</t>
  </si>
  <si>
    <t>Ｃ－５</t>
    <phoneticPr fontId="19"/>
  </si>
  <si>
    <t>デザイン</t>
  </si>
  <si>
    <t>印刷物の企画</t>
  </si>
  <si>
    <t>編集</t>
  </si>
  <si>
    <t>Ｃ－６</t>
    <phoneticPr fontId="19"/>
  </si>
  <si>
    <t>サービス</t>
  </si>
  <si>
    <t>ホテル業</t>
  </si>
  <si>
    <t>食堂</t>
  </si>
  <si>
    <t>事務所等警備</t>
    <rPh sb="0" eb="2">
      <t>ジム</t>
    </rPh>
    <rPh sb="2" eb="3">
      <t>ショ</t>
    </rPh>
    <rPh sb="3" eb="4">
      <t>トウ</t>
    </rPh>
    <rPh sb="4" eb="6">
      <t>ケイビ</t>
    </rPh>
    <phoneticPr fontId="7"/>
  </si>
  <si>
    <t>ビル総合管理</t>
  </si>
  <si>
    <t>Ｃ－７</t>
    <phoneticPr fontId="19"/>
  </si>
  <si>
    <t>ソフトウェア・受託計算</t>
  </si>
  <si>
    <t>コンピューターサービス</t>
  </si>
  <si>
    <t>情報処理サービス</t>
  </si>
  <si>
    <t>Ｃ－８</t>
    <phoneticPr fontId="19"/>
  </si>
  <si>
    <t>調査・研究</t>
    <rPh sb="3" eb="5">
      <t>ケンキュウ</t>
    </rPh>
    <phoneticPr fontId="19"/>
  </si>
  <si>
    <t>調査</t>
    <rPh sb="0" eb="2">
      <t>チョウサ</t>
    </rPh>
    <phoneticPr fontId="19"/>
  </si>
  <si>
    <t>※建設事業の計画又は工事の</t>
    <rPh sb="1" eb="3">
      <t>ケンセツ</t>
    </rPh>
    <rPh sb="3" eb="5">
      <t>ジギョウ</t>
    </rPh>
    <rPh sb="6" eb="8">
      <t>ケイカク</t>
    </rPh>
    <rPh sb="8" eb="9">
      <t>マタ</t>
    </rPh>
    <rPh sb="10" eb="12">
      <t>コウジ</t>
    </rPh>
    <phoneticPr fontId="19"/>
  </si>
  <si>
    <t>研究</t>
    <rPh sb="0" eb="2">
      <t>ケンキュウ</t>
    </rPh>
    <phoneticPr fontId="19"/>
  </si>
  <si>
    <t>　施工に関するものを除く。</t>
    <rPh sb="1" eb="3">
      <t>セコウ</t>
    </rPh>
    <rPh sb="4" eb="5">
      <t>カン</t>
    </rPh>
    <rPh sb="10" eb="11">
      <t>ノゾ</t>
    </rPh>
    <phoneticPr fontId="19"/>
  </si>
  <si>
    <t>Ｃ－９</t>
    <phoneticPr fontId="19"/>
  </si>
  <si>
    <t>物品賃貸</t>
    <rPh sb="0" eb="2">
      <t>ブッピン</t>
    </rPh>
    <rPh sb="2" eb="4">
      <t>チンタイ</t>
    </rPh>
    <phoneticPr fontId="7"/>
  </si>
  <si>
    <t>レンタル</t>
  </si>
  <si>
    <t>リース</t>
  </si>
  <si>
    <t>※ａ</t>
    <phoneticPr fontId="19"/>
  </si>
  <si>
    <t>物件買受け</t>
  </si>
  <si>
    <t>Ｄ－１</t>
    <phoneticPr fontId="19"/>
  </si>
  <si>
    <t>物品買受け</t>
  </si>
  <si>
    <t>不用品買受け</t>
  </si>
  <si>
    <t>ｈ</t>
    <phoneticPr fontId="7"/>
  </si>
  <si>
    <t>その他（物品販売）</t>
    <rPh sb="4" eb="6">
      <t>ブッピン</t>
    </rPh>
    <rPh sb="6" eb="8">
      <t>ハンバイ</t>
    </rPh>
    <phoneticPr fontId="7"/>
  </si>
  <si>
    <t>ｂ</t>
  </si>
  <si>
    <t>ｃ</t>
  </si>
  <si>
    <t>ｄ</t>
  </si>
  <si>
    <t>ｅ</t>
  </si>
  <si>
    <t>ｇ</t>
    <phoneticPr fontId="7"/>
  </si>
  <si>
    <t>その他（製造）</t>
    <rPh sb="4" eb="6">
      <t>セイゾウ</t>
    </rPh>
    <phoneticPr fontId="7"/>
  </si>
  <si>
    <t>ｅ</t>
    <phoneticPr fontId="7"/>
  </si>
  <si>
    <t>その他（役務提供）</t>
    <rPh sb="4" eb="6">
      <t>エキム</t>
    </rPh>
    <rPh sb="6" eb="8">
      <t>テイキョウ</t>
    </rPh>
    <phoneticPr fontId="7"/>
  </si>
  <si>
    <t>様式２－２　営業品目一覧（追加を希望する品目コードに○をつける。複数選択可）</t>
    <rPh sb="0" eb="2">
      <t>ヨウシキ</t>
    </rPh>
    <rPh sb="6" eb="8">
      <t>エイギョウ</t>
    </rPh>
    <rPh sb="8" eb="10">
      <t>ヒンモク</t>
    </rPh>
    <rPh sb="10" eb="12">
      <t>イチラン</t>
    </rPh>
    <rPh sb="13" eb="15">
      <t>ツイカ</t>
    </rPh>
    <rPh sb="16" eb="18">
      <t>キボウ</t>
    </rPh>
    <rPh sb="20" eb="22">
      <t>ヒンモク</t>
    </rPh>
    <rPh sb="32" eb="34">
      <t>フクスウ</t>
    </rPh>
    <rPh sb="34" eb="36">
      <t>センタク</t>
    </rPh>
    <rPh sb="36" eb="37">
      <t>カ</t>
    </rPh>
    <phoneticPr fontId="3"/>
  </si>
  <si>
    <t>Ａ</t>
    <phoneticPr fontId="7"/>
  </si>
  <si>
    <t>Ｂ</t>
    <phoneticPr fontId="7"/>
  </si>
  <si>
    <t>Ｃ</t>
    <phoneticPr fontId="7"/>
  </si>
  <si>
    <t>Ｄ</t>
    <phoneticPr fontId="7"/>
  </si>
  <si>
    <t>物　品　販　売</t>
    <rPh sb="0" eb="1">
      <t>モノ</t>
    </rPh>
    <rPh sb="2" eb="3">
      <t>ヒン</t>
    </rPh>
    <rPh sb="4" eb="5">
      <t>ハン</t>
    </rPh>
    <rPh sb="6" eb="7">
      <t>バイ</t>
    </rPh>
    <phoneticPr fontId="7"/>
  </si>
  <si>
    <t>役　務　提　供</t>
    <rPh sb="0" eb="1">
      <t>ヤク</t>
    </rPh>
    <rPh sb="2" eb="3">
      <t>ツトム</t>
    </rPh>
    <rPh sb="4" eb="5">
      <t>ツツミ</t>
    </rPh>
    <rPh sb="6" eb="7">
      <t>トモ</t>
    </rPh>
    <phoneticPr fontId="7"/>
  </si>
  <si>
    <t>製　　　　　造</t>
    <rPh sb="0" eb="1">
      <t>セイ</t>
    </rPh>
    <rPh sb="6" eb="7">
      <t>ヅクリ</t>
    </rPh>
    <phoneticPr fontId="7"/>
  </si>
  <si>
    <t>１　登録希望地区</t>
    <phoneticPr fontId="7"/>
  </si>
  <si>
    <t>申請代理人郵便番号</t>
    <rPh sb="0" eb="2">
      <t>シンセイ</t>
    </rPh>
    <rPh sb="2" eb="5">
      <t>ダイリニン</t>
    </rPh>
    <rPh sb="5" eb="9">
      <t>ユウビンバンゴウ</t>
    </rPh>
    <phoneticPr fontId="3"/>
  </si>
  <si>
    <t>申請代理人住所</t>
    <rPh sb="0" eb="2">
      <t>シンセイ</t>
    </rPh>
    <rPh sb="2" eb="5">
      <t>ダイリニン</t>
    </rPh>
    <rPh sb="5" eb="7">
      <t>ジュウショ</t>
    </rPh>
    <phoneticPr fontId="3"/>
  </si>
  <si>
    <t>申請代理人氏名</t>
    <rPh sb="0" eb="2">
      <t>シンセイ</t>
    </rPh>
    <rPh sb="2" eb="5">
      <t>ダイリニン</t>
    </rPh>
    <rPh sb="5" eb="7">
      <t>シメイ</t>
    </rPh>
    <phoneticPr fontId="3"/>
  </si>
  <si>
    <t>印</t>
    <rPh sb="0" eb="1">
      <t>イン</t>
    </rPh>
    <phoneticPr fontId="3"/>
  </si>
  <si>
    <t>右詰めで記入願います。</t>
    <phoneticPr fontId="7"/>
  </si>
  <si>
    <t>競 争 参 加 資 格
希 望 業 種 区 分
（略号・小分類単位で記載）</t>
    <rPh sb="16" eb="17">
      <t>ギョウ</t>
    </rPh>
    <rPh sb="25" eb="27">
      <t>リャクゴウ</t>
    </rPh>
    <rPh sb="28" eb="31">
      <t>ショウブンルイ</t>
    </rPh>
    <rPh sb="31" eb="33">
      <t>タンイ</t>
    </rPh>
    <rPh sb="34" eb="36">
      <t>キサイ</t>
    </rPh>
    <phoneticPr fontId="3"/>
  </si>
  <si>
    <t>①　機　械　装　置　類</t>
    <phoneticPr fontId="7"/>
  </si>
  <si>
    <t>（注１）　既に登録済の大分類については記入不要です。</t>
    <rPh sb="0" eb="1">
      <t>チュウ</t>
    </rPh>
    <rPh sb="19" eb="21">
      <t>キニュウ</t>
    </rPh>
    <phoneticPr fontId="7"/>
  </si>
  <si>
    <t>②　運　搬　具　類</t>
    <phoneticPr fontId="7"/>
  </si>
  <si>
    <t>③　工　具　そ　の　他</t>
    <phoneticPr fontId="7"/>
  </si>
  <si>
    <t>④　合　　　　　　　　　　計</t>
    <rPh sb="2" eb="3">
      <t>ア</t>
    </rPh>
    <rPh sb="13" eb="14">
      <t>ケイ</t>
    </rPh>
    <phoneticPr fontId="7"/>
  </si>
  <si>
    <t>主要設備
の規模</t>
    <phoneticPr fontId="7"/>
  </si>
  <si>
    <t>（注２）　「製造」の追加を希望する場合、「27 設備の額」・「28 主要設備の規模」を記入してください。</t>
    <rPh sb="0" eb="1">
      <t>チュウ</t>
    </rPh>
    <phoneticPr fontId="7"/>
  </si>
  <si>
    <t>競争参加資格申請受理票（変更届）</t>
    <phoneticPr fontId="7"/>
  </si>
  <si>
    <t>【物品購入等】</t>
    <rPh sb="1" eb="3">
      <t>ブッピン</t>
    </rPh>
    <rPh sb="3" eb="5">
      <t>コウニュウ</t>
    </rPh>
    <rPh sb="5" eb="6">
      <t>トウ</t>
    </rPh>
    <phoneticPr fontId="7"/>
  </si>
  <si>
    <t>※が記載された下記品目コードを選択された場合は、具体的な取扱品目等を記入してください（30文字以内）。</t>
    <rPh sb="2" eb="4">
      <t>キサイ</t>
    </rPh>
    <rPh sb="9" eb="11">
      <t>ヒンモク</t>
    </rPh>
    <rPh sb="15" eb="17">
      <t>センタク</t>
    </rPh>
    <rPh sb="20" eb="22">
      <t>バアイ</t>
    </rPh>
    <rPh sb="24" eb="27">
      <t>グタイテキ</t>
    </rPh>
    <rPh sb="28" eb="30">
      <t>トリアツカ</t>
    </rPh>
    <rPh sb="30" eb="33">
      <t>ヒンモクトウ</t>
    </rPh>
    <rPh sb="34" eb="36">
      <t>キニュウ</t>
    </rPh>
    <phoneticPr fontId="16"/>
  </si>
  <si>
    <r>
      <t xml:space="preserve">設備の額
</t>
    </r>
    <r>
      <rPr>
        <sz val="8"/>
        <rFont val="ＭＳ ゴシック"/>
        <family val="3"/>
        <charset val="128"/>
      </rPr>
      <t>（千円）</t>
    </r>
    <phoneticPr fontId="7"/>
  </si>
  <si>
    <t>物 品 購 入 等 登 録 地 区 追 加 申 請 書</t>
    <phoneticPr fontId="12"/>
  </si>
  <si>
    <t>物 品 購 入 等 登 録 地 区 追 加 申 請 書</t>
    <rPh sb="13" eb="14">
      <t>チ</t>
    </rPh>
    <rPh sb="15" eb="16">
      <t>ク</t>
    </rPh>
    <phoneticPr fontId="3"/>
  </si>
  <si>
    <t>委　　　任　　　状</t>
    <rPh sb="0" eb="1">
      <t>イ</t>
    </rPh>
    <rPh sb="4" eb="5">
      <t>ニン</t>
    </rPh>
    <rPh sb="8" eb="9">
      <t>ジョウ</t>
    </rPh>
    <phoneticPr fontId="7"/>
  </si>
  <si>
    <t>受任者</t>
    <rPh sb="0" eb="2">
      <t>ジュニン</t>
    </rPh>
    <rPh sb="2" eb="3">
      <t>シャ</t>
    </rPh>
    <phoneticPr fontId="7"/>
  </si>
  <si>
    <t>　住所</t>
    <rPh sb="1" eb="3">
      <t>ジュウショ</t>
    </rPh>
    <phoneticPr fontId="7"/>
  </si>
  <si>
    <t>　氏名</t>
    <rPh sb="1" eb="3">
      <t>シメイ</t>
    </rPh>
    <phoneticPr fontId="7"/>
  </si>
  <si>
    <t>　委任事項</t>
    <rPh sb="1" eb="3">
      <t>イニン</t>
    </rPh>
    <rPh sb="3" eb="5">
      <t>ジコウ</t>
    </rPh>
    <phoneticPr fontId="7"/>
  </si>
  <si>
    <t>１．</t>
    <phoneticPr fontId="7"/>
  </si>
  <si>
    <t>申請書類の作成</t>
    <phoneticPr fontId="7"/>
  </si>
  <si>
    <t>２．</t>
    <phoneticPr fontId="7"/>
  </si>
  <si>
    <t>申請代理</t>
    <phoneticPr fontId="7"/>
  </si>
  <si>
    <t>３．</t>
    <phoneticPr fontId="7"/>
  </si>
  <si>
    <t>記載事項の訂正</t>
    <phoneticPr fontId="7"/>
  </si>
  <si>
    <t>委任者</t>
    <rPh sb="0" eb="3">
      <t>イニンシャ</t>
    </rPh>
    <phoneticPr fontId="7"/>
  </si>
  <si>
    <t>　商号又は名称</t>
    <rPh sb="1" eb="3">
      <t>ショウゴウ</t>
    </rPh>
    <rPh sb="3" eb="4">
      <t>マタ</t>
    </rPh>
    <rPh sb="5" eb="7">
      <t>メイショウ</t>
    </rPh>
    <phoneticPr fontId="7"/>
  </si>
  <si>
    <t>　代表者氏名</t>
    <rPh sb="1" eb="4">
      <t>ダイヒョウシャ</t>
    </rPh>
    <rPh sb="4" eb="6">
      <t>シメイ</t>
    </rPh>
    <phoneticPr fontId="7"/>
  </si>
  <si>
    <t>担当者電話番号</t>
    <rPh sb="0" eb="3">
      <t>タントウシャ</t>
    </rPh>
    <rPh sb="3" eb="7">
      <t>デンワバンゴウ</t>
    </rPh>
    <phoneticPr fontId="3"/>
  </si>
  <si>
    <t>東日本地区</t>
    <rPh sb="1" eb="3">
      <t>ニホン</t>
    </rPh>
    <phoneticPr fontId="12"/>
  </si>
  <si>
    <t>中部地区</t>
    <phoneticPr fontId="7"/>
  </si>
  <si>
    <t>九州地区</t>
    <phoneticPr fontId="7"/>
  </si>
  <si>
    <t>西日本（関西）地区</t>
    <rPh sb="0" eb="3">
      <t>ニシニホン</t>
    </rPh>
    <rPh sb="7" eb="9">
      <t>チク</t>
    </rPh>
    <phoneticPr fontId="7"/>
  </si>
  <si>
    <t>西日本
（関西）</t>
    <rPh sb="0" eb="3">
      <t>ニシニホン</t>
    </rPh>
    <phoneticPr fontId="3"/>
  </si>
  <si>
    <t>申請代理人電話番号</t>
    <rPh sb="0" eb="2">
      <t>シンセイ</t>
    </rPh>
    <rPh sb="2" eb="4">
      <t>ダイリ</t>
    </rPh>
    <rPh sb="4" eb="5">
      <t>ニン</t>
    </rPh>
    <rPh sb="5" eb="7">
      <t>デンワ</t>
    </rPh>
    <rPh sb="7" eb="9">
      <t>バンゴウ</t>
    </rPh>
    <phoneticPr fontId="3"/>
  </si>
  <si>
    <t>物 件 買 受 け</t>
    <rPh sb="0" eb="1">
      <t>モノ</t>
    </rPh>
    <rPh sb="2" eb="3">
      <t>ケン</t>
    </rPh>
    <rPh sb="4" eb="5">
      <t>バイ</t>
    </rPh>
    <rPh sb="6" eb="7">
      <t>ウケ</t>
    </rPh>
    <phoneticPr fontId="7"/>
  </si>
  <si>
    <t>　私は上記の者を代理人と定め、物品購入等の一般競争（指名競争）参加資格の変更について次の権限を委任します。</t>
    <rPh sb="1" eb="2">
      <t>ワタシ</t>
    </rPh>
    <rPh sb="3" eb="5">
      <t>ジョウキ</t>
    </rPh>
    <rPh sb="6" eb="7">
      <t>シャ</t>
    </rPh>
    <rPh sb="8" eb="11">
      <t>ダイリニン</t>
    </rPh>
    <rPh sb="12" eb="13">
      <t>サダ</t>
    </rPh>
    <rPh sb="15" eb="17">
      <t>ブッピン</t>
    </rPh>
    <rPh sb="17" eb="19">
      <t>コウニュウ</t>
    </rPh>
    <rPh sb="19" eb="20">
      <t>トウ</t>
    </rPh>
    <rPh sb="36" eb="38">
      <t>ヘンコウ</t>
    </rPh>
    <phoneticPr fontId="7"/>
  </si>
  <si>
    <t>Ａ－１</t>
  </si>
  <si>
    <t>Ａ－２</t>
  </si>
  <si>
    <t>Ａ－３</t>
  </si>
  <si>
    <t>Ａ－４</t>
  </si>
  <si>
    <t>Ａ－６</t>
  </si>
  <si>
    <t>Ａ－７</t>
  </si>
  <si>
    <t>Ａ－９</t>
  </si>
  <si>
    <t>Ａ－１０</t>
  </si>
  <si>
    <t>Ａ－１１</t>
  </si>
  <si>
    <t>Ａ－１２</t>
  </si>
  <si>
    <t>Ａ－１３</t>
  </si>
  <si>
    <t>Ａ－１４</t>
  </si>
  <si>
    <t>Ｂ－１</t>
  </si>
  <si>
    <t>Ｂ－２</t>
  </si>
  <si>
    <t>Ｂ－３</t>
  </si>
  <si>
    <t>Ｂ－４</t>
  </si>
  <si>
    <t>Ｂ－５</t>
  </si>
  <si>
    <t>Ｂ－６</t>
  </si>
  <si>
    <t>Ｂ－７</t>
  </si>
  <si>
    <t>Ｃ－１</t>
  </si>
  <si>
    <t>Ｃ－２</t>
  </si>
  <si>
    <t>Ｃ－３</t>
  </si>
  <si>
    <t>Ｃ－４</t>
  </si>
  <si>
    <t>Ｃ－５</t>
  </si>
  <si>
    <t>Ｃ－６</t>
  </si>
  <si>
    <t>Ｃ－７</t>
  </si>
  <si>
    <t>Ｃ－８</t>
  </si>
  <si>
    <t>Ｃ－９</t>
  </si>
  <si>
    <t>Ｃ－１０</t>
  </si>
  <si>
    <t>Ｄ－１</t>
  </si>
  <si>
    <t>担当者氏名</t>
    <rPh sb="0" eb="3">
      <t>タントウシャ</t>
    </rPh>
    <rPh sb="3" eb="5">
      <t>シメイ</t>
    </rPh>
    <phoneticPr fontId="3"/>
  </si>
  <si>
    <t>Ｃ－１０</t>
    <phoneticPr fontId="19"/>
  </si>
  <si>
    <t>第　　　　　　　　　号</t>
    <phoneticPr fontId="3"/>
  </si>
  <si>
    <t>（行政書士番号</t>
    <rPh sb="1" eb="3">
      <t>ギョウセイ</t>
    </rPh>
    <rPh sb="3" eb="5">
      <t>ショシ</t>
    </rPh>
    <rPh sb="5" eb="7">
      <t>バンゴウ</t>
    </rPh>
    <phoneticPr fontId="7"/>
  </si>
  <si>
    <t>）</t>
    <phoneticPr fontId="7"/>
  </si>
  <si>
    <t>令和　年　月　日</t>
    <phoneticPr fontId="7"/>
  </si>
  <si>
    <t xml:space="preserve"> 〒</t>
    <phoneticPr fontId="3"/>
  </si>
  <si>
    <t>業者コード</t>
    <rPh sb="0" eb="2">
      <t>ギョウシャ</t>
    </rPh>
    <phoneticPr fontId="3"/>
  </si>
  <si>
    <t>（業者登録番号）</t>
    <phoneticPr fontId="3"/>
  </si>
  <si>
    <t>業者コード</t>
    <phoneticPr fontId="7"/>
  </si>
  <si>
    <r>
      <t>その他</t>
    </r>
    <r>
      <rPr>
        <sz val="8"/>
        <rFont val="ＭＳ ゴシック"/>
        <family val="3"/>
        <charset val="128"/>
      </rPr>
      <t xml:space="preserve"> （※様式2-2に詳細を記入してください）</t>
    </r>
    <phoneticPr fontId="7"/>
  </si>
  <si>
    <t>郵便番号</t>
    <rPh sb="0" eb="4">
      <t>ユウビンバンゴウ</t>
    </rPh>
    <phoneticPr fontId="3"/>
  </si>
  <si>
    <t>Ａ－14　その他※ｆ</t>
    <phoneticPr fontId="7"/>
  </si>
  <si>
    <t>Ｂ－７　その他※ｆ</t>
    <phoneticPr fontId="7"/>
  </si>
  <si>
    <t>Ｃ－10　その他※a</t>
    <phoneticPr fontId="7"/>
  </si>
  <si>
    <t>起票者</t>
    <rPh sb="0" eb="3">
      <t>キヒョウシャ</t>
    </rPh>
    <phoneticPr fontId="25"/>
  </si>
  <si>
    <t>対象画面</t>
    <rPh sb="0" eb="4">
      <t>タイショウガメン</t>
    </rPh>
    <phoneticPr fontId="25"/>
  </si>
  <si>
    <t>優先順位</t>
    <rPh sb="0" eb="4">
      <t>ユウセンジュンイ</t>
    </rPh>
    <phoneticPr fontId="25"/>
  </si>
  <si>
    <t>千葉</t>
    <rPh sb="0" eb="2">
      <t>チバ</t>
    </rPh>
    <phoneticPr fontId="25"/>
  </si>
  <si>
    <t>変更届（様式1）</t>
    <rPh sb="0" eb="2">
      <t>ヘンコウ</t>
    </rPh>
    <rPh sb="2" eb="3">
      <t>トドケ</t>
    </rPh>
    <rPh sb="4" eb="6">
      <t>ヨウシキ</t>
    </rPh>
    <phoneticPr fontId="7"/>
  </si>
  <si>
    <t>必須</t>
    <rPh sb="0" eb="2">
      <t>ヒッス</t>
    </rPh>
    <phoneticPr fontId="25"/>
  </si>
  <si>
    <t>榮田</t>
    <rPh sb="0" eb="2">
      <t>サカエダ</t>
    </rPh>
    <phoneticPr fontId="25"/>
  </si>
  <si>
    <t>高</t>
    <rPh sb="0" eb="1">
      <t>タカ</t>
    </rPh>
    <phoneticPr fontId="25"/>
  </si>
  <si>
    <t>渕上</t>
    <rPh sb="0" eb="2">
      <t>フチガミ</t>
    </rPh>
    <phoneticPr fontId="25"/>
  </si>
  <si>
    <t>中</t>
    <rPh sb="0" eb="1">
      <t>チュウ</t>
    </rPh>
    <phoneticPr fontId="25"/>
  </si>
  <si>
    <t>山﨑</t>
    <phoneticPr fontId="25"/>
  </si>
  <si>
    <t>低</t>
    <rPh sb="0" eb="1">
      <t>ヒク</t>
    </rPh>
    <phoneticPr fontId="25"/>
  </si>
  <si>
    <t>郷野</t>
    <phoneticPr fontId="25"/>
  </si>
  <si>
    <t>野田</t>
    <phoneticPr fontId="25"/>
  </si>
  <si>
    <t>藤田</t>
    <rPh sb="0" eb="2">
      <t>フジタ</t>
    </rPh>
    <phoneticPr fontId="25"/>
  </si>
  <si>
    <t>治田</t>
    <rPh sb="0" eb="2">
      <t>ハルタ</t>
    </rPh>
    <phoneticPr fontId="25"/>
  </si>
  <si>
    <t>内田</t>
    <rPh sb="0" eb="2">
      <t>ウチダ</t>
    </rPh>
    <phoneticPr fontId="25"/>
  </si>
  <si>
    <t>荒尾</t>
    <rPh sb="0" eb="2">
      <t>アラオ</t>
    </rPh>
    <phoneticPr fontId="25"/>
  </si>
  <si>
    <t>実績高（様式2-1）</t>
    <rPh sb="0" eb="2">
      <t>ジッセキ</t>
    </rPh>
    <rPh sb="2" eb="3">
      <t>タカ</t>
    </rPh>
    <rPh sb="4" eb="6">
      <t>ヨウシキ</t>
    </rPh>
    <phoneticPr fontId="7"/>
  </si>
  <si>
    <t>営業品目一覧（様式2-2）</t>
    <rPh sb="0" eb="4">
      <t>エイギョウヒンモク</t>
    </rPh>
    <rPh sb="4" eb="6">
      <t>イチラン</t>
    </rPh>
    <rPh sb="7" eb="9">
      <t>ヨウシキ</t>
    </rPh>
    <phoneticPr fontId="7"/>
  </si>
  <si>
    <t>営業所（様式2-3）</t>
    <rPh sb="0" eb="3">
      <t>エイギョウショ</t>
    </rPh>
    <rPh sb="4" eb="6">
      <t>ヨウシキ</t>
    </rPh>
    <phoneticPr fontId="7"/>
  </si>
  <si>
    <t>地区（様式3-1）</t>
    <rPh sb="0" eb="2">
      <t>チク</t>
    </rPh>
    <rPh sb="3" eb="5">
      <t>ヨウシキ</t>
    </rPh>
    <phoneticPr fontId="7"/>
  </si>
  <si>
    <t>地区（様式3-2）</t>
    <rPh sb="0" eb="2">
      <t>チク</t>
    </rPh>
    <rPh sb="3" eb="5">
      <t>ヨウシキ</t>
    </rPh>
    <phoneticPr fontId="7"/>
  </si>
  <si>
    <t>委任状（様式4）</t>
    <rPh sb="0" eb="3">
      <t>イニンジョウ</t>
    </rPh>
    <rPh sb="4" eb="6">
      <t>ヨウシキ</t>
    </rPh>
    <phoneticPr fontId="7"/>
  </si>
  <si>
    <t>受理票（物品）（様式5）</t>
    <rPh sb="0" eb="3">
      <t>ジュリヒョウ</t>
    </rPh>
    <rPh sb="4" eb="6">
      <t>ブッピン</t>
    </rPh>
    <rPh sb="8" eb="10">
      <t>ヨウシキ</t>
    </rPh>
    <phoneticPr fontId="7"/>
  </si>
  <si>
    <t>年</t>
    <rPh sb="0" eb="1">
      <t>ネン</t>
    </rPh>
    <phoneticPr fontId="3"/>
  </si>
  <si>
    <t>月～</t>
    <rPh sb="0" eb="1">
      <t>ツキ</t>
    </rPh>
    <phoneticPr fontId="3"/>
  </si>
  <si>
    <t>月迄</t>
    <rPh sb="0" eb="1">
      <t>ツキ</t>
    </rPh>
    <rPh sb="1" eb="2">
      <t>マデ</t>
    </rPh>
    <phoneticPr fontId="3"/>
  </si>
  <si>
    <t>01</t>
    <phoneticPr fontId="7"/>
  </si>
  <si>
    <t>02</t>
    <phoneticPr fontId="7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</si>
  <si>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</si>
  <si>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</si>
  <si>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</si>
  <si>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</si>
  <si>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</si>
  <si>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</si>
  <si>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</si>
  <si>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</si>
  <si>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</si>
  <si>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</si>
  <si>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</si>
  <si>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</si>
  <si>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</si>
  <si>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</si>
  <si>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</si>
  <si>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</si>
  <si>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</si>
  <si>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</si>
  <si>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</si>
  <si>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</si>
  <si>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</si>
  <si>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</si>
  <si>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</si>
  <si>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</si>
  <si>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</si>
  <si>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</si>
  <si>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</si>
  <si>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</si>
  <si>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</si>
  <si>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</si>
  <si>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-</t>
    <phoneticPr fontId="3"/>
  </si>
  <si>
    <t>北海道</t>
    <phoneticPr fontId="7"/>
  </si>
  <si>
    <t>青森県</t>
    <phoneticPr fontId="7"/>
  </si>
  <si>
    <t>岩手県</t>
    <phoneticPr fontId="7"/>
  </si>
  <si>
    <t>宮城県</t>
    <phoneticPr fontId="7"/>
  </si>
  <si>
    <t>秋田県</t>
    <phoneticPr fontId="7"/>
  </si>
  <si>
    <t>山形県</t>
    <phoneticPr fontId="7"/>
  </si>
  <si>
    <t>福島県</t>
    <phoneticPr fontId="7"/>
  </si>
  <si>
    <t>茨城県</t>
    <phoneticPr fontId="7"/>
  </si>
  <si>
    <t>栃木県</t>
    <phoneticPr fontId="7"/>
  </si>
  <si>
    <t>群馬県</t>
    <phoneticPr fontId="7"/>
  </si>
  <si>
    <t>埼玉県</t>
    <phoneticPr fontId="7"/>
  </si>
  <si>
    <t>千葉県</t>
    <phoneticPr fontId="7"/>
  </si>
  <si>
    <t>東京都</t>
    <phoneticPr fontId="7"/>
  </si>
  <si>
    <t>神奈川県</t>
    <phoneticPr fontId="7"/>
  </si>
  <si>
    <t>新潟県</t>
    <phoneticPr fontId="7"/>
  </si>
  <si>
    <t>富山県</t>
    <phoneticPr fontId="7"/>
  </si>
  <si>
    <t>沖縄県</t>
    <phoneticPr fontId="7"/>
  </si>
  <si>
    <t>鹿児島県</t>
    <phoneticPr fontId="7"/>
  </si>
  <si>
    <t>宮崎県</t>
    <phoneticPr fontId="7"/>
  </si>
  <si>
    <t>大分県</t>
    <phoneticPr fontId="7"/>
  </si>
  <si>
    <t>熊本県</t>
    <phoneticPr fontId="7"/>
  </si>
  <si>
    <t>長崎県</t>
    <phoneticPr fontId="7"/>
  </si>
  <si>
    <t>佐賀県</t>
    <phoneticPr fontId="7"/>
  </si>
  <si>
    <t>福岡県</t>
    <phoneticPr fontId="7"/>
  </si>
  <si>
    <t>高知県</t>
    <phoneticPr fontId="7"/>
  </si>
  <si>
    <t>愛媛県</t>
    <phoneticPr fontId="7"/>
  </si>
  <si>
    <t>香川県</t>
    <phoneticPr fontId="7"/>
  </si>
  <si>
    <t>徳島県</t>
    <phoneticPr fontId="7"/>
  </si>
  <si>
    <t>山口県</t>
    <phoneticPr fontId="7"/>
  </si>
  <si>
    <t>広島県</t>
    <phoneticPr fontId="7"/>
  </si>
  <si>
    <t>岡山県</t>
    <phoneticPr fontId="7"/>
  </si>
  <si>
    <t>島根県</t>
    <phoneticPr fontId="7"/>
  </si>
  <si>
    <t>鳥取県</t>
    <phoneticPr fontId="7"/>
  </si>
  <si>
    <t>和歌山県</t>
    <phoneticPr fontId="7"/>
  </si>
  <si>
    <t>奈良県</t>
    <phoneticPr fontId="7"/>
  </si>
  <si>
    <t>兵庫県</t>
    <phoneticPr fontId="7"/>
  </si>
  <si>
    <t>大阪府</t>
    <phoneticPr fontId="7"/>
  </si>
  <si>
    <t>京都府</t>
    <phoneticPr fontId="7"/>
  </si>
  <si>
    <t>滋賀県</t>
    <phoneticPr fontId="7"/>
  </si>
  <si>
    <t>三重県</t>
    <phoneticPr fontId="7"/>
  </si>
  <si>
    <t>愛知県</t>
    <phoneticPr fontId="7"/>
  </si>
  <si>
    <t>静岡県</t>
    <phoneticPr fontId="7"/>
  </si>
  <si>
    <t>岐阜県</t>
    <phoneticPr fontId="7"/>
  </si>
  <si>
    <t>長野県</t>
    <phoneticPr fontId="7"/>
  </si>
  <si>
    <t>山梨県</t>
    <phoneticPr fontId="7"/>
  </si>
  <si>
    <t>福井県</t>
    <phoneticPr fontId="7"/>
  </si>
  <si>
    <t>石川県</t>
    <phoneticPr fontId="7"/>
  </si>
  <si>
    <t>郵送受付用受理票（受付受理通知用の葉書）（裏面）</t>
    <rPh sb="0" eb="4">
      <t>ユウソウウケツケ</t>
    </rPh>
    <rPh sb="4" eb="5">
      <t>ヨウ</t>
    </rPh>
    <rPh sb="5" eb="7">
      <t>ジュリ</t>
    </rPh>
    <rPh sb="7" eb="8">
      <t>ヒョウ</t>
    </rPh>
    <rPh sb="9" eb="11">
      <t>ウケツケ</t>
    </rPh>
    <rPh sb="11" eb="13">
      <t>ジュリ</t>
    </rPh>
    <rPh sb="13" eb="16">
      <t>ツウチヨウ</t>
    </rPh>
    <rPh sb="17" eb="19">
      <t>ハガキ</t>
    </rPh>
    <rPh sb="21" eb="23">
      <t>ウラメン</t>
    </rPh>
    <phoneticPr fontId="7"/>
  </si>
  <si>
    <t>※電子メール方式の場合、このシートへの入力は不要です。</t>
  </si>
  <si>
    <t>※文書郵送方式での申請の場合のみ、他の書類とあわせて</t>
    <phoneticPr fontId="7"/>
  </si>
  <si>
    <t>　ご提出ください。　　</t>
    <phoneticPr fontId="7"/>
  </si>
  <si>
    <t>　　〔提出方法〕　</t>
  </si>
  <si>
    <t>　　　　＊こちらを切り取り、葉書の裏に貼り付けてご提出ください。</t>
  </si>
  <si>
    <t>　　　　　葉書に印刷、記載等されても構いません。</t>
    <phoneticPr fontId="7"/>
  </si>
  <si>
    <t>　　　　＊「商号又は名称」のみご記入ください。</t>
  </si>
  <si>
    <t>　　　　＊葉書の表には、返送先をご記入ください。</t>
  </si>
  <si>
    <t>外国</t>
    <rPh sb="0" eb="2">
      <t>ガイコク</t>
    </rPh>
    <phoneticPr fontId="7"/>
  </si>
  <si>
    <t>既に登録済の地区には所在地の欄に「変更しない」と記入してください。その場合、電話番号・FAX番号は空欄にしてください。</t>
    <phoneticPr fontId="12"/>
  </si>
  <si>
    <t>「所在地」欄には、営業所の所在地を左詰めで記入してください。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</si>
</sst>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 "/>
    <numFmt numFmtId="178" formatCode="[$-411]ggge&quot;年&quot;m&quot;月&quot;d&quot;日&quot;;@"/>
    <numFmt numFmtId="179" formatCode="#,##0;&quot;▲ &quot;#,##0"/>
  </numFmts>
  <fonts count="33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Ｐ明朝"/>
      <family val="1"/>
      <charset val="128"/>
    </font>
    <font>
      <sz val="22"/>
      <name val="ＭＳ ゴシック"/>
      <family val="3"/>
      <charset val="128"/>
    </font>
    <font>
      <u/>
      <sz val="22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9" fillId="0" borderId="0"/>
    <xf numFmtId="0" fontId="9" fillId="0" borderId="0"/>
    <xf numFmtId="0" fontId="2" fillId="0" borderId="0">
      <alignment vertical="center"/>
    </xf>
    <xf numFmtId="38" fontId="15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9" fillId="0" borderId="0" applyBorder="0"/>
    <xf numFmtId="0" fontId="1" fillId="0" borderId="0">
      <alignment vertical="center"/>
    </xf>
  </cellStyleXfs>
  <cellXfs count="312">
    <xf numFmtId="0" fontId="0" fillId="0" borderId="0" xfId="0"/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distributed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Fill="1" applyAlignment="1" applyProtection="1">
      <alignment horizontal="right"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176" fontId="5" fillId="0" borderId="0" xfId="0" applyNumberFormat="1" applyFont="1" applyBorder="1" applyAlignment="1" applyProtection="1">
      <alignment vertical="center" shrinkToFi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5" fillId="0" borderId="32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distributed" textRotation="255" justifyLastLine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77" fontId="5" fillId="0" borderId="0" xfId="0" applyNumberFormat="1" applyFont="1" applyBorder="1" applyAlignment="1" applyProtection="1">
      <alignment horizontal="right" vertical="center"/>
      <protection hidden="1"/>
    </xf>
    <xf numFmtId="176" fontId="5" fillId="0" borderId="0" xfId="0" applyNumberFormat="1" applyFont="1" applyBorder="1" applyAlignment="1" applyProtection="1">
      <alignment horizontal="center" vertical="center" shrinkToFit="1"/>
      <protection hidden="1"/>
    </xf>
    <xf numFmtId="0" fontId="5" fillId="0" borderId="0" xfId="3" quotePrefix="1" applyFont="1" applyAlignment="1" applyProtection="1">
      <alignment horizontal="left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8" fillId="0" borderId="0" xfId="3" applyFont="1" applyAlignment="1" applyProtection="1">
      <alignment vertical="center"/>
      <protection hidden="1"/>
    </xf>
    <xf numFmtId="49" fontId="18" fillId="0" borderId="0" xfId="8" applyNumberFormat="1" applyFont="1" applyFill="1" applyAlignment="1" applyProtection="1">
      <protection hidden="1"/>
    </xf>
    <xf numFmtId="49" fontId="11" fillId="0" borderId="0" xfId="8" applyNumberFormat="1" applyFont="1" applyFill="1" applyAlignment="1" applyProtection="1">
      <protection hidden="1"/>
    </xf>
    <xf numFmtId="49" fontId="5" fillId="0" borderId="0" xfId="8" applyNumberFormat="1" applyFont="1" applyFill="1" applyAlignment="1" applyProtection="1">
      <alignment vertical="center" wrapText="1"/>
      <protection hidden="1"/>
    </xf>
    <xf numFmtId="0" fontId="5" fillId="0" borderId="0" xfId="8" applyNumberFormat="1" applyFont="1" applyFill="1" applyAlignment="1" applyProtection="1">
      <alignment horizontal="center"/>
      <protection hidden="1"/>
    </xf>
    <xf numFmtId="0" fontId="5" fillId="0" borderId="0" xfId="8" applyFont="1" applyFill="1" applyAlignment="1" applyProtection="1">
      <alignment horizontal="center"/>
      <protection hidden="1"/>
    </xf>
    <xf numFmtId="0" fontId="5" fillId="0" borderId="0" xfId="8" applyFont="1" applyFill="1" applyAlignment="1" applyProtection="1">
      <protection hidden="1"/>
    </xf>
    <xf numFmtId="0" fontId="18" fillId="0" borderId="0" xfId="0" applyFont="1" applyFill="1" applyAlignment="1" applyProtection="1">
      <alignment horizontal="right"/>
      <protection hidden="1"/>
    </xf>
    <xf numFmtId="0" fontId="18" fillId="0" borderId="0" xfId="0" applyFont="1" applyProtection="1">
      <protection hidden="1"/>
    </xf>
    <xf numFmtId="49" fontId="5" fillId="0" borderId="0" xfId="8" applyNumberFormat="1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5" fillId="0" borderId="1" xfId="8" applyFont="1" applyFill="1" applyBorder="1" applyAlignment="1" applyProtection="1">
      <alignment horizontal="centerContinuous" vertical="center" wrapText="1"/>
      <protection hidden="1"/>
    </xf>
    <xf numFmtId="0" fontId="5" fillId="0" borderId="1" xfId="8" applyFont="1" applyFill="1" applyBorder="1" applyAlignment="1" applyProtection="1">
      <alignment horizontal="center" vertical="center" wrapText="1"/>
      <protection hidden="1"/>
    </xf>
    <xf numFmtId="0" fontId="5" fillId="0" borderId="1" xfId="8" applyFont="1" applyFill="1" applyBorder="1" applyAlignment="1" applyProtection="1">
      <alignment horizontal="center" wrapText="1"/>
      <protection hidden="1"/>
    </xf>
    <xf numFmtId="0" fontId="5" fillId="0" borderId="1" xfId="8" applyFont="1" applyFill="1" applyBorder="1" applyAlignment="1" applyProtection="1">
      <alignment horizontal="center"/>
      <protection hidden="1"/>
    </xf>
    <xf numFmtId="0" fontId="5" fillId="0" borderId="8" xfId="8" applyFont="1" applyFill="1" applyBorder="1" applyProtection="1">
      <protection hidden="1"/>
    </xf>
    <xf numFmtId="0" fontId="5" fillId="0" borderId="8" xfId="8" applyFont="1" applyFill="1" applyBorder="1" applyAlignment="1" applyProtection="1">
      <alignment vertical="center" wrapText="1"/>
      <protection hidden="1"/>
    </xf>
    <xf numFmtId="0" fontId="5" fillId="0" borderId="1" xfId="8" applyFont="1" applyFill="1" applyBorder="1" applyAlignment="1" applyProtection="1">
      <protection hidden="1"/>
    </xf>
    <xf numFmtId="0" fontId="5" fillId="0" borderId="32" xfId="8" applyFont="1" applyFill="1" applyBorder="1" applyProtection="1">
      <protection hidden="1"/>
    </xf>
    <xf numFmtId="0" fontId="5" fillId="0" borderId="32" xfId="8" applyFont="1" applyFill="1" applyBorder="1" applyAlignment="1" applyProtection="1">
      <alignment vertical="center" wrapText="1"/>
      <protection hidden="1"/>
    </xf>
    <xf numFmtId="0" fontId="5" fillId="0" borderId="9" xfId="8" applyFont="1" applyFill="1" applyBorder="1" applyAlignment="1" applyProtection="1">
      <alignment vertical="center" wrapText="1"/>
      <protection hidden="1"/>
    </xf>
    <xf numFmtId="0" fontId="5" fillId="0" borderId="9" xfId="8" applyFont="1" applyFill="1" applyBorder="1" applyProtection="1">
      <protection hidden="1"/>
    </xf>
    <xf numFmtId="0" fontId="5" fillId="0" borderId="8" xfId="8" applyFont="1" applyFill="1" applyBorder="1" applyAlignment="1" applyProtection="1">
      <alignment vertical="center"/>
      <protection hidden="1"/>
    </xf>
    <xf numFmtId="0" fontId="5" fillId="0" borderId="32" xfId="8" applyFont="1" applyFill="1" applyBorder="1" applyAlignment="1" applyProtection="1">
      <alignment vertical="center"/>
      <protection hidden="1"/>
    </xf>
    <xf numFmtId="0" fontId="5" fillId="0" borderId="9" xfId="8" applyFont="1" applyFill="1" applyBorder="1" applyAlignment="1" applyProtection="1">
      <alignment vertical="center"/>
      <protection hidden="1"/>
    </xf>
    <xf numFmtId="0" fontId="5" fillId="0" borderId="0" xfId="8" applyFont="1" applyFill="1" applyBorder="1" applyAlignment="1" applyProtection="1">
      <alignment vertical="center"/>
      <protection hidden="1"/>
    </xf>
    <xf numFmtId="0" fontId="5" fillId="0" borderId="0" xfId="8" applyFont="1" applyFill="1" applyBorder="1" applyProtection="1">
      <protection hidden="1"/>
    </xf>
    <xf numFmtId="0" fontId="5" fillId="0" borderId="0" xfId="8" applyFont="1" applyFill="1" applyBorder="1" applyAlignment="1" applyProtection="1">
      <alignment horizontal="center"/>
      <protection hidden="1"/>
    </xf>
    <xf numFmtId="0" fontId="5" fillId="0" borderId="0" xfId="8" applyFont="1" applyFill="1" applyBorder="1" applyAlignment="1" applyProtection="1">
      <protection hidden="1"/>
    </xf>
    <xf numFmtId="0" fontId="18" fillId="0" borderId="0" xfId="0" applyFont="1" applyFill="1" applyProtection="1">
      <protection hidden="1"/>
    </xf>
    <xf numFmtId="49" fontId="11" fillId="0" borderId="0" xfId="8" applyNumberFormat="1" applyFont="1" applyFill="1" applyBorder="1" applyAlignment="1" applyProtection="1">
      <protection hidden="1"/>
    </xf>
    <xf numFmtId="0" fontId="5" fillId="0" borderId="0" xfId="8" applyFont="1" applyFill="1" applyBorder="1" applyAlignment="1" applyProtection="1">
      <alignment vertical="center" wrapText="1"/>
      <protection hidden="1"/>
    </xf>
    <xf numFmtId="0" fontId="5" fillId="0" borderId="13" xfId="8" applyFont="1" applyFill="1" applyBorder="1" applyAlignment="1" applyProtection="1">
      <alignment vertical="center" wrapText="1"/>
      <protection hidden="1"/>
    </xf>
    <xf numFmtId="0" fontId="5" fillId="0" borderId="13" xfId="8" applyFont="1" applyFill="1" applyBorder="1" applyProtection="1">
      <protection hidden="1"/>
    </xf>
    <xf numFmtId="0" fontId="5" fillId="0" borderId="13" xfId="8" applyFont="1" applyFill="1" applyBorder="1" applyAlignment="1" applyProtection="1">
      <alignment horizontal="center"/>
      <protection hidden="1"/>
    </xf>
    <xf numFmtId="0" fontId="5" fillId="0" borderId="13" xfId="8" applyFont="1" applyFill="1" applyBorder="1" applyAlignment="1" applyProtection="1">
      <protection hidden="1"/>
    </xf>
    <xf numFmtId="0" fontId="5" fillId="0" borderId="1" xfId="8" applyFont="1" applyFill="1" applyBorder="1" applyProtection="1">
      <protection hidden="1"/>
    </xf>
    <xf numFmtId="0" fontId="5" fillId="0" borderId="1" xfId="8" applyFont="1" applyFill="1" applyBorder="1" applyAlignment="1" applyProtection="1">
      <alignment vertical="center" wrapText="1"/>
      <protection hidden="1"/>
    </xf>
    <xf numFmtId="0" fontId="8" fillId="0" borderId="0" xfId="3" applyFont="1" applyAlignment="1" applyProtection="1">
      <alignment horizontal="right" vertical="center"/>
      <protection hidden="1"/>
    </xf>
    <xf numFmtId="0" fontId="5" fillId="0" borderId="0" xfId="1" quotePrefix="1" applyFont="1" applyFill="1" applyAlignment="1" applyProtection="1">
      <alignment horizontal="right" vertical="center"/>
      <protection hidden="1"/>
    </xf>
    <xf numFmtId="0" fontId="13" fillId="0" borderId="0" xfId="3" quotePrefix="1" applyFont="1" applyAlignment="1" applyProtection="1">
      <alignment horizontal="center" vertical="center"/>
      <protection hidden="1"/>
    </xf>
    <xf numFmtId="0" fontId="8" fillId="0" borderId="0" xfId="3" applyFont="1" applyBorder="1" applyAlignment="1" applyProtection="1">
      <alignment horizontal="left" vertical="center"/>
      <protection hidden="1"/>
    </xf>
    <xf numFmtId="0" fontId="8" fillId="0" borderId="0" xfId="3" applyFont="1" applyBorder="1" applyAlignment="1" applyProtection="1">
      <alignment vertical="center"/>
      <protection hidden="1"/>
    </xf>
    <xf numFmtId="0" fontId="8" fillId="0" borderId="0" xfId="3" quotePrefix="1" applyFont="1" applyBorder="1" applyAlignment="1" applyProtection="1">
      <alignment horizontal="left" vertical="center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horizontal="left" vertical="center"/>
      <protection hidden="1"/>
    </xf>
    <xf numFmtId="0" fontId="8" fillId="0" borderId="0" xfId="3" applyFont="1" applyAlignment="1" applyProtection="1">
      <alignment horizontal="center" vertical="center"/>
      <protection hidden="1"/>
    </xf>
    <xf numFmtId="0" fontId="11" fillId="0" borderId="0" xfId="3" quotePrefix="1" applyFont="1" applyAlignment="1" applyProtection="1">
      <alignment horizontal="left" vertical="center"/>
      <protection hidden="1"/>
    </xf>
    <xf numFmtId="0" fontId="8" fillId="0" borderId="0" xfId="1" applyFont="1" applyAlignment="1" applyProtection="1">
      <protection hidden="1"/>
    </xf>
    <xf numFmtId="0" fontId="8" fillId="0" borderId="0" xfId="1" applyFont="1" applyBorder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vertical="center"/>
      <protection hidden="1"/>
    </xf>
    <xf numFmtId="0" fontId="8" fillId="0" borderId="5" xfId="2" applyFont="1" applyBorder="1" applyAlignment="1" applyProtection="1">
      <alignment horizontal="center" vertical="center" shrinkToFit="1"/>
      <protection hidden="1"/>
    </xf>
    <xf numFmtId="0" fontId="8" fillId="0" borderId="5" xfId="2" applyFont="1" applyBorder="1" applyAlignment="1" applyProtection="1">
      <alignment horizontal="center" vertical="center"/>
      <protection hidden="1"/>
    </xf>
    <xf numFmtId="0" fontId="24" fillId="0" borderId="5" xfId="2" applyFont="1" applyBorder="1" applyAlignment="1" applyProtection="1">
      <alignment horizontal="center" vertical="center" wrapText="1" shrinkToFit="1"/>
      <protection hidden="1"/>
    </xf>
    <xf numFmtId="0" fontId="8" fillId="0" borderId="1" xfId="2" applyFont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vertical="center"/>
      <protection hidden="1"/>
    </xf>
    <xf numFmtId="0" fontId="14" fillId="0" borderId="0" xfId="3" quotePrefix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protection hidden="1"/>
    </xf>
    <xf numFmtId="0" fontId="8" fillId="2" borderId="0" xfId="0" quotePrefix="1" applyFont="1" applyFill="1" applyAlignment="1" applyProtection="1">
      <alignment horizontal="right" shrinkToFit="1"/>
      <protection hidden="1"/>
    </xf>
    <xf numFmtId="178" fontId="8" fillId="2" borderId="0" xfId="0" applyNumberFormat="1" applyFont="1" applyFill="1" applyAlignment="1" applyProtection="1"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8" fillId="2" borderId="0" xfId="4" applyFont="1" applyFill="1" applyProtection="1">
      <alignment vertical="center"/>
      <protection hidden="1"/>
    </xf>
    <xf numFmtId="0" fontId="8" fillId="2" borderId="18" xfId="4" applyFont="1" applyFill="1" applyBorder="1" applyProtection="1">
      <alignment vertical="center"/>
      <protection hidden="1"/>
    </xf>
    <xf numFmtId="0" fontId="8" fillId="2" borderId="19" xfId="4" applyFont="1" applyFill="1" applyBorder="1" applyProtection="1">
      <alignment vertical="center"/>
      <protection hidden="1"/>
    </xf>
    <xf numFmtId="0" fontId="8" fillId="2" borderId="20" xfId="4" applyFont="1" applyFill="1" applyBorder="1" applyProtection="1">
      <alignment vertical="center"/>
      <protection hidden="1"/>
    </xf>
    <xf numFmtId="0" fontId="8" fillId="2" borderId="22" xfId="4" applyFont="1" applyFill="1" applyBorder="1" applyProtection="1">
      <alignment vertical="center"/>
      <protection hidden="1"/>
    </xf>
    <xf numFmtId="0" fontId="22" fillId="2" borderId="0" xfId="4" applyFont="1" applyFill="1" applyBorder="1" applyProtection="1">
      <alignment vertical="center"/>
      <protection hidden="1"/>
    </xf>
    <xf numFmtId="0" fontId="8" fillId="2" borderId="0" xfId="4" applyFont="1" applyFill="1" applyBorder="1" applyProtection="1">
      <alignment vertical="center"/>
      <protection hidden="1"/>
    </xf>
    <xf numFmtId="0" fontId="23" fillId="2" borderId="0" xfId="4" applyFont="1" applyFill="1" applyBorder="1" applyAlignment="1" applyProtection="1">
      <alignment vertical="center"/>
      <protection hidden="1"/>
    </xf>
    <xf numFmtId="0" fontId="8" fillId="2" borderId="13" xfId="4" applyFont="1" applyFill="1" applyBorder="1" applyProtection="1">
      <alignment vertical="center"/>
      <protection hidden="1"/>
    </xf>
    <xf numFmtId="0" fontId="8" fillId="2" borderId="13" xfId="4" applyFont="1" applyFill="1" applyBorder="1" applyAlignment="1" applyProtection="1">
      <alignment horizontal="right" vertical="center"/>
      <protection hidden="1"/>
    </xf>
    <xf numFmtId="0" fontId="8" fillId="2" borderId="23" xfId="4" applyFont="1" applyFill="1" applyBorder="1" applyProtection="1">
      <alignment vertical="center"/>
      <protection hidden="1"/>
    </xf>
    <xf numFmtId="0" fontId="8" fillId="2" borderId="24" xfId="4" applyFont="1" applyFill="1" applyBorder="1" applyProtection="1">
      <alignment vertical="center"/>
      <protection hidden="1"/>
    </xf>
    <xf numFmtId="0" fontId="8" fillId="2" borderId="25" xfId="4" applyFont="1" applyFill="1" applyBorder="1" applyProtection="1">
      <alignment vertical="center"/>
      <protection hidden="1"/>
    </xf>
    <xf numFmtId="0" fontId="5" fillId="3" borderId="1" xfId="8" applyFont="1" applyFill="1" applyBorder="1" applyAlignment="1" applyProtection="1">
      <alignment horizontal="center" shrinkToFit="1"/>
      <protection locked="0" hidden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/>
      <protection hidden="1"/>
    </xf>
    <xf numFmtId="0" fontId="5" fillId="2" borderId="1" xfId="8" applyFont="1" applyFill="1" applyBorder="1"/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>
      <alignment vertical="center"/>
    </xf>
    <xf numFmtId="0" fontId="18" fillId="2" borderId="0" xfId="0" applyFont="1" applyFill="1" applyProtection="1">
      <protection hidden="1"/>
    </xf>
    <xf numFmtId="0" fontId="12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26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vertical="center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8" fillId="3" borderId="10" xfId="0" applyFont="1" applyFill="1" applyBorder="1" applyAlignment="1" applyProtection="1">
      <alignment vertical="center" shrinkToFit="1"/>
      <protection locked="0"/>
    </xf>
    <xf numFmtId="0" fontId="8" fillId="3" borderId="11" xfId="0" applyFont="1" applyFill="1" applyBorder="1" applyAlignment="1" applyProtection="1">
      <alignment vertical="center" shrinkToFit="1"/>
      <protection locked="0"/>
    </xf>
    <xf numFmtId="0" fontId="8" fillId="3" borderId="16" xfId="0" applyFont="1" applyFill="1" applyBorder="1" applyAlignment="1" applyProtection="1">
      <alignment vertical="center" shrinkToFit="1"/>
      <protection locked="0"/>
    </xf>
    <xf numFmtId="0" fontId="8" fillId="3" borderId="0" xfId="0" applyFont="1" applyFill="1" applyAlignment="1" applyProtection="1">
      <alignment vertical="center" shrinkToFit="1"/>
      <protection locked="0"/>
    </xf>
    <xf numFmtId="0" fontId="29" fillId="0" borderId="0" xfId="0" applyFont="1" applyAlignment="1">
      <alignment vertical="center"/>
    </xf>
    <xf numFmtId="0" fontId="30" fillId="0" borderId="0" xfId="9" applyFont="1">
      <alignment vertical="center"/>
    </xf>
    <xf numFmtId="49" fontId="29" fillId="0" borderId="0" xfId="0" applyNumberFormat="1" applyFont="1"/>
    <xf numFmtId="49" fontId="29" fillId="0" borderId="0" xfId="0" applyNumberFormat="1" applyFont="1" applyAlignment="1">
      <alignment vertical="center"/>
    </xf>
    <xf numFmtId="49" fontId="30" fillId="0" borderId="0" xfId="9" applyNumberFormat="1" applyFont="1">
      <alignment vertical="center"/>
    </xf>
    <xf numFmtId="0" fontId="11" fillId="2" borderId="12" xfId="2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vertical="center" shrinkToFit="1"/>
    </xf>
    <xf numFmtId="0" fontId="8" fillId="2" borderId="0" xfId="0" applyFont="1" applyFill="1" applyAlignment="1" applyProtection="1">
      <alignment vertical="center" shrinkToFit="1"/>
    </xf>
    <xf numFmtId="0" fontId="8" fillId="2" borderId="12" xfId="0" applyFont="1" applyFill="1" applyBorder="1" applyAlignment="1" applyProtection="1">
      <alignment vertical="center" shrinkToFit="1"/>
    </xf>
    <xf numFmtId="0" fontId="8" fillId="2" borderId="17" xfId="0" applyFont="1" applyFill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center" shrinkToFit="1"/>
      <protection hidden="1"/>
    </xf>
    <xf numFmtId="0" fontId="20" fillId="3" borderId="11" xfId="0" applyFont="1" applyFill="1" applyBorder="1" applyAlignment="1" applyProtection="1">
      <alignment horizontal="left" vertical="center" shrinkToFit="1"/>
      <protection locked="0"/>
    </xf>
    <xf numFmtId="0" fontId="20" fillId="3" borderId="0" xfId="0" applyFont="1" applyFill="1" applyBorder="1" applyAlignment="1" applyProtection="1">
      <alignment horizontal="left" vertical="center" wrapText="1"/>
      <protection locked="0"/>
    </xf>
    <xf numFmtId="0" fontId="20" fillId="3" borderId="0" xfId="0" applyFont="1" applyFill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  <protection hidden="1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distributed" vertical="center" wrapText="1"/>
      <protection hidden="1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distributed" vertical="top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distributed" vertical="center"/>
      <protection hidden="1"/>
    </xf>
    <xf numFmtId="0" fontId="5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 applyProtection="1">
      <alignment horizontal="distributed" wrapText="1"/>
      <protection hidden="1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distributed"/>
      <protection hidden="1"/>
    </xf>
    <xf numFmtId="0" fontId="5" fillId="0" borderId="9" xfId="0" applyFont="1" applyBorder="1" applyAlignment="1" applyProtection="1">
      <alignment horizontal="center" vertical="distributed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13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79" fontId="5" fillId="0" borderId="1" xfId="0" applyNumberFormat="1" applyFont="1" applyFill="1" applyBorder="1" applyAlignment="1" applyProtection="1">
      <alignment horizontal="right" vertical="center"/>
      <protection hidden="1"/>
    </xf>
    <xf numFmtId="179" fontId="5" fillId="0" borderId="5" xfId="0" applyNumberFormat="1" applyFont="1" applyFill="1" applyBorder="1" applyAlignment="1" applyProtection="1">
      <alignment horizontal="right" vertical="center"/>
      <protection hidden="1"/>
    </xf>
    <xf numFmtId="179" fontId="5" fillId="0" borderId="7" xfId="0" applyNumberFormat="1" applyFont="1" applyFill="1" applyBorder="1" applyAlignment="1" applyProtection="1">
      <alignment horizontal="right" vertical="center"/>
      <protection hidden="1"/>
    </xf>
    <xf numFmtId="179" fontId="5" fillId="0" borderId="4" xfId="0" applyNumberFormat="1" applyFont="1" applyFill="1" applyBorder="1" applyAlignment="1" applyProtection="1">
      <alignment horizontal="right" vertical="center"/>
      <protection hidden="1"/>
    </xf>
    <xf numFmtId="179" fontId="10" fillId="3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5" xfId="0" quotePrefix="1" applyFont="1" applyFill="1" applyBorder="1" applyAlignment="1" applyProtection="1">
      <alignment horizontal="center" vertical="center" shrinkToFit="1"/>
      <protection hidden="1"/>
    </xf>
    <xf numFmtId="0" fontId="5" fillId="0" borderId="7" xfId="0" quotePrefix="1" applyFont="1" applyFill="1" applyBorder="1" applyAlignment="1" applyProtection="1">
      <alignment horizontal="center" vertical="center" shrinkToFit="1"/>
      <protection hidden="1"/>
    </xf>
    <xf numFmtId="0" fontId="4" fillId="0" borderId="0" xfId="1" quotePrefix="1" applyFont="1" applyAlignment="1" applyProtection="1">
      <alignment horizontal="center" vertical="center"/>
      <protection hidden="1"/>
    </xf>
    <xf numFmtId="49" fontId="4" fillId="3" borderId="5" xfId="0" applyNumberFormat="1" applyFont="1" applyFill="1" applyBorder="1" applyAlignment="1" applyProtection="1">
      <alignment horizontal="right" vertical="center" shrinkToFit="1"/>
      <protection locked="0"/>
    </xf>
    <xf numFmtId="49" fontId="4" fillId="3" borderId="7" xfId="0" applyNumberFormat="1" applyFont="1" applyFill="1" applyBorder="1" applyAlignment="1" applyProtection="1">
      <alignment horizontal="right" vertical="center" shrinkToFit="1"/>
      <protection locked="0"/>
    </xf>
    <xf numFmtId="49" fontId="4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6" xfId="0" quotePrefix="1" applyFont="1" applyFill="1" applyBorder="1" applyAlignment="1" applyProtection="1">
      <alignment horizontal="left" vertical="center" shrinkToFit="1"/>
      <protection hidden="1"/>
    </xf>
    <xf numFmtId="0" fontId="5" fillId="0" borderId="7" xfId="0" quotePrefix="1" applyFont="1" applyFill="1" applyBorder="1" applyAlignment="1" applyProtection="1">
      <alignment horizontal="left" vertical="center" shrinkToFit="1"/>
      <protection hidden="1"/>
    </xf>
    <xf numFmtId="0" fontId="5" fillId="0" borderId="4" xfId="0" quotePrefix="1" applyFont="1" applyFill="1" applyBorder="1" applyAlignment="1" applyProtection="1">
      <alignment horizontal="left" vertical="center" shrinkToFit="1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0" fontId="5" fillId="0" borderId="30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distributed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0" borderId="5" xfId="0" quotePrefix="1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0" fontId="5" fillId="0" borderId="12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17" xfId="0" applyFont="1" applyFill="1" applyBorder="1" applyAlignment="1" applyProtection="1">
      <alignment horizontal="center" vertical="center" wrapText="1"/>
      <protection hidden="1"/>
    </xf>
    <xf numFmtId="0" fontId="5" fillId="0" borderId="13" xfId="0" applyFont="1" applyFill="1" applyBorder="1" applyAlignment="1" applyProtection="1">
      <alignment horizontal="center" vertical="center" wrapText="1"/>
      <protection hidden="1"/>
    </xf>
    <xf numFmtId="0" fontId="5" fillId="0" borderId="14" xfId="0" applyFont="1" applyFill="1" applyBorder="1" applyAlignment="1" applyProtection="1">
      <alignment horizontal="center" vertical="center" wrapText="1"/>
      <protection hidden="1"/>
    </xf>
    <xf numFmtId="0" fontId="5" fillId="0" borderId="32" xfId="0" applyFont="1" applyBorder="1" applyAlignment="1" applyProtection="1">
      <alignment horizontal="center" vertical="distributed" textRotation="255" justifyLastLine="1"/>
      <protection hidden="1"/>
    </xf>
    <xf numFmtId="0" fontId="5" fillId="0" borderId="9" xfId="0" applyFont="1" applyBorder="1" applyAlignment="1" applyProtection="1">
      <alignment horizontal="center" vertical="distributed" textRotation="255" justifyLastLine="1"/>
      <protection hidden="1"/>
    </xf>
    <xf numFmtId="0" fontId="5" fillId="0" borderId="6" xfId="0" applyFont="1" applyBorder="1" applyAlignment="1" applyProtection="1">
      <alignment horizontal="right" vertical="center"/>
      <protection hidden="1"/>
    </xf>
    <xf numFmtId="0" fontId="5" fillId="0" borderId="13" xfId="0" applyFont="1" applyBorder="1" applyAlignment="1" applyProtection="1">
      <alignment horizontal="right" vertical="center"/>
      <protection hidden="1"/>
    </xf>
    <xf numFmtId="0" fontId="5" fillId="0" borderId="14" xfId="0" applyFont="1" applyBorder="1" applyAlignment="1" applyProtection="1">
      <alignment horizontal="right" vertical="center"/>
      <protection hidden="1"/>
    </xf>
    <xf numFmtId="179" fontId="5" fillId="0" borderId="5" xfId="0" applyNumberFormat="1" applyFont="1" applyFill="1" applyBorder="1" applyAlignment="1" applyProtection="1">
      <alignment horizontal="right" vertical="center" shrinkToFit="1"/>
      <protection hidden="1"/>
    </xf>
    <xf numFmtId="179" fontId="5" fillId="0" borderId="7" xfId="0" applyNumberFormat="1" applyFont="1" applyFill="1" applyBorder="1" applyAlignment="1" applyProtection="1">
      <alignment horizontal="right" vertical="center" shrinkToFit="1"/>
      <protection hidden="1"/>
    </xf>
    <xf numFmtId="179" fontId="5" fillId="0" borderId="4" xfId="0" applyNumberFormat="1" applyFont="1" applyFill="1" applyBorder="1" applyAlignment="1" applyProtection="1">
      <alignment horizontal="right" vertical="center" shrinkToFit="1"/>
      <protection hidden="1"/>
    </xf>
    <xf numFmtId="179" fontId="10" fillId="3" borderId="5" xfId="2" applyNumberFormat="1" applyFont="1" applyFill="1" applyBorder="1" applyAlignment="1" applyProtection="1">
      <alignment horizontal="right" vertical="center"/>
      <protection locked="0"/>
    </xf>
    <xf numFmtId="179" fontId="10" fillId="3" borderId="7" xfId="2" applyNumberFormat="1" applyFont="1" applyFill="1" applyBorder="1" applyAlignment="1" applyProtection="1">
      <alignment horizontal="right" vertical="center"/>
      <protection locked="0"/>
    </xf>
    <xf numFmtId="179" fontId="10" fillId="3" borderId="4" xfId="2" applyNumberFormat="1" applyFont="1" applyFill="1" applyBorder="1" applyAlignment="1" applyProtection="1">
      <alignment horizontal="right" vertical="center"/>
      <protection locked="0"/>
    </xf>
    <xf numFmtId="179" fontId="5" fillId="0" borderId="1" xfId="0" applyNumberFormat="1" applyFont="1" applyFill="1" applyBorder="1" applyAlignment="1" applyProtection="1">
      <alignment horizontal="right" vertical="center" shrinkToFit="1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5" fillId="0" borderId="11" xfId="0" applyFont="1" applyBorder="1" applyAlignment="1" applyProtection="1">
      <alignment horizontal="left" vertical="top"/>
      <protection hidden="1"/>
    </xf>
    <xf numFmtId="0" fontId="5" fillId="0" borderId="12" xfId="0" applyFont="1" applyBorder="1" applyAlignment="1" applyProtection="1">
      <alignment horizontal="left" vertical="top"/>
      <protection hidden="1"/>
    </xf>
    <xf numFmtId="0" fontId="8" fillId="0" borderId="16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35" xfId="0" applyFont="1" applyBorder="1" applyAlignment="1">
      <alignment horizontal="left" vertical="top"/>
    </xf>
    <xf numFmtId="0" fontId="8" fillId="0" borderId="19" xfId="0" applyFont="1" applyBorder="1" applyAlignment="1">
      <alignment horizontal="left" vertical="top"/>
    </xf>
    <xf numFmtId="0" fontId="8" fillId="0" borderId="36" xfId="0" applyFont="1" applyBorder="1" applyAlignment="1">
      <alignment horizontal="left" vertical="top"/>
    </xf>
    <xf numFmtId="0" fontId="10" fillId="3" borderId="10" xfId="2" applyFont="1" applyFill="1" applyBorder="1" applyAlignment="1" applyProtection="1">
      <alignment horizontal="center" vertical="center" wrapText="1"/>
      <protection locked="0"/>
    </xf>
    <xf numFmtId="0" fontId="10" fillId="3" borderId="11" xfId="2" applyFont="1" applyFill="1" applyBorder="1" applyAlignment="1" applyProtection="1">
      <alignment horizontal="center" vertical="center" wrapText="1"/>
      <protection locked="0"/>
    </xf>
    <xf numFmtId="0" fontId="10" fillId="3" borderId="12" xfId="2" applyFont="1" applyFill="1" applyBorder="1" applyAlignment="1" applyProtection="1">
      <alignment horizontal="center" vertical="center" wrapText="1"/>
      <protection locked="0"/>
    </xf>
    <xf numFmtId="0" fontId="10" fillId="3" borderId="6" xfId="2" applyFont="1" applyFill="1" applyBorder="1" applyAlignment="1" applyProtection="1">
      <alignment horizontal="center" vertical="center" wrapText="1"/>
      <protection locked="0"/>
    </xf>
    <xf numFmtId="0" fontId="10" fillId="3" borderId="13" xfId="2" applyFont="1" applyFill="1" applyBorder="1" applyAlignment="1" applyProtection="1">
      <alignment horizontal="center" vertical="center" wrapText="1"/>
      <protection locked="0"/>
    </xf>
    <xf numFmtId="0" fontId="10" fillId="3" borderId="14" xfId="2" applyFont="1" applyFill="1" applyBorder="1" applyAlignment="1" applyProtection="1">
      <alignment horizontal="center" vertical="center" wrapText="1"/>
      <protection locked="0"/>
    </xf>
    <xf numFmtId="0" fontId="10" fillId="3" borderId="10" xfId="2" applyFont="1" applyFill="1" applyBorder="1" applyAlignment="1" applyProtection="1">
      <alignment horizontal="left" vertical="center" wrapText="1"/>
      <protection locked="0"/>
    </xf>
    <xf numFmtId="0" fontId="10" fillId="3" borderId="11" xfId="2" applyFont="1" applyFill="1" applyBorder="1" applyAlignment="1" applyProtection="1">
      <alignment horizontal="left" vertical="center" wrapText="1"/>
      <protection locked="0"/>
    </xf>
    <xf numFmtId="0" fontId="10" fillId="3" borderId="12" xfId="2" applyFont="1" applyFill="1" applyBorder="1" applyAlignment="1" applyProtection="1">
      <alignment horizontal="left" vertical="center" wrapText="1"/>
      <protection locked="0"/>
    </xf>
    <xf numFmtId="0" fontId="10" fillId="3" borderId="6" xfId="2" applyFont="1" applyFill="1" applyBorder="1" applyAlignment="1" applyProtection="1">
      <alignment horizontal="left" vertical="center" wrapText="1"/>
      <protection locked="0"/>
    </xf>
    <xf numFmtId="0" fontId="10" fillId="3" borderId="13" xfId="2" applyFont="1" applyFill="1" applyBorder="1" applyAlignment="1" applyProtection="1">
      <alignment horizontal="left" vertical="center" wrapText="1"/>
      <protection locked="0"/>
    </xf>
    <xf numFmtId="0" fontId="10" fillId="3" borderId="14" xfId="2" applyFont="1" applyFill="1" applyBorder="1" applyAlignment="1" applyProtection="1">
      <alignment horizontal="left" vertical="center" wrapText="1"/>
      <protection locked="0"/>
    </xf>
    <xf numFmtId="49" fontId="11" fillId="3" borderId="37" xfId="2" applyNumberFormat="1" applyFont="1" applyFill="1" applyBorder="1" applyAlignment="1" applyProtection="1">
      <alignment horizontal="center" vertical="center"/>
      <protection locked="0"/>
    </xf>
    <xf numFmtId="49" fontId="11" fillId="3" borderId="38" xfId="2" applyNumberFormat="1" applyFont="1" applyFill="1" applyBorder="1" applyAlignment="1" applyProtection="1">
      <alignment horizontal="center" vertical="center"/>
      <protection locked="0"/>
    </xf>
    <xf numFmtId="49" fontId="11" fillId="3" borderId="39" xfId="2" applyNumberFormat="1" applyFont="1" applyFill="1" applyBorder="1" applyAlignment="1" applyProtection="1">
      <alignment horizontal="center" vertical="center"/>
      <protection locked="0"/>
    </xf>
    <xf numFmtId="49" fontId="11" fillId="3" borderId="6" xfId="2" applyNumberFormat="1" applyFont="1" applyFill="1" applyBorder="1" applyAlignment="1" applyProtection="1">
      <alignment horizontal="center" vertical="center"/>
      <protection locked="0"/>
    </xf>
    <xf numFmtId="49" fontId="11" fillId="3" borderId="13" xfId="2" applyNumberFormat="1" applyFont="1" applyFill="1" applyBorder="1" applyAlignment="1" applyProtection="1">
      <alignment horizontal="center" vertical="center"/>
      <protection locked="0"/>
    </xf>
    <xf numFmtId="49" fontId="11" fillId="3" borderId="14" xfId="2" applyNumberFormat="1" applyFont="1" applyFill="1" applyBorder="1" applyAlignment="1" applyProtection="1">
      <alignment horizontal="center" vertical="center"/>
      <protection locked="0"/>
    </xf>
    <xf numFmtId="0" fontId="10" fillId="0" borderId="10" xfId="3" applyFont="1" applyBorder="1" applyAlignment="1" applyProtection="1">
      <alignment horizontal="center" vertical="center" shrinkToFit="1"/>
      <protection hidden="1"/>
    </xf>
    <xf numFmtId="0" fontId="10" fillId="0" borderId="11" xfId="3" applyFont="1" applyBorder="1" applyAlignment="1" applyProtection="1">
      <alignment horizontal="center" vertical="center" shrinkToFit="1"/>
      <protection hidden="1"/>
    </xf>
    <xf numFmtId="0" fontId="10" fillId="0" borderId="12" xfId="3" applyFont="1" applyBorder="1" applyAlignment="1" applyProtection="1">
      <alignment horizontal="center" vertical="center" shrinkToFit="1"/>
      <protection hidden="1"/>
    </xf>
    <xf numFmtId="0" fontId="11" fillId="3" borderId="6" xfId="2" applyFont="1" applyFill="1" applyBorder="1" applyAlignment="1" applyProtection="1">
      <alignment horizontal="center" vertical="center" wrapText="1"/>
      <protection locked="0"/>
    </xf>
    <xf numFmtId="0" fontId="11" fillId="3" borderId="13" xfId="2" applyFont="1" applyFill="1" applyBorder="1" applyAlignment="1" applyProtection="1">
      <alignment horizontal="center" vertical="center" wrapText="1"/>
      <protection locked="0"/>
    </xf>
    <xf numFmtId="0" fontId="11" fillId="3" borderId="14" xfId="2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/>
      <protection hidden="1"/>
    </xf>
    <xf numFmtId="0" fontId="11" fillId="0" borderId="10" xfId="3" quotePrefix="1" applyFont="1" applyBorder="1" applyAlignment="1" applyProtection="1">
      <alignment horizontal="center" vertical="center"/>
      <protection hidden="1"/>
    </xf>
    <xf numFmtId="0" fontId="11" fillId="0" borderId="11" xfId="3" applyFont="1" applyBorder="1" applyAlignment="1" applyProtection="1">
      <alignment horizontal="center" vertical="center"/>
      <protection hidden="1"/>
    </xf>
    <xf numFmtId="0" fontId="11" fillId="0" borderId="12" xfId="3" applyFont="1" applyBorder="1" applyAlignment="1" applyProtection="1">
      <alignment horizontal="center" vertical="center"/>
      <protection hidden="1"/>
    </xf>
    <xf numFmtId="0" fontId="11" fillId="0" borderId="16" xfId="3" applyFont="1" applyBorder="1" applyAlignment="1" applyProtection="1">
      <alignment horizontal="center" vertical="center"/>
      <protection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11" fillId="0" borderId="17" xfId="3" applyFont="1" applyBorder="1" applyAlignment="1" applyProtection="1">
      <alignment horizontal="center" vertical="center"/>
      <protection hidden="1"/>
    </xf>
    <xf numFmtId="0" fontId="11" fillId="0" borderId="6" xfId="3" applyFont="1" applyBorder="1" applyAlignment="1" applyProtection="1">
      <alignment horizontal="center" vertical="center"/>
      <protection hidden="1"/>
    </xf>
    <xf numFmtId="0" fontId="11" fillId="0" borderId="13" xfId="3" applyFont="1" applyBorder="1" applyAlignment="1" applyProtection="1">
      <alignment horizontal="center" vertical="center"/>
      <protection hidden="1"/>
    </xf>
    <xf numFmtId="0" fontId="11" fillId="0" borderId="14" xfId="3" applyFont="1" applyBorder="1" applyAlignment="1" applyProtection="1">
      <alignment horizontal="center" vertical="center"/>
      <protection hidden="1"/>
    </xf>
    <xf numFmtId="0" fontId="11" fillId="0" borderId="10" xfId="3" applyFont="1" applyBorder="1" applyAlignment="1" applyProtection="1">
      <alignment horizontal="center" vertical="center"/>
      <protection hidden="1"/>
    </xf>
    <xf numFmtId="49" fontId="11" fillId="3" borderId="41" xfId="2" applyNumberFormat="1" applyFont="1" applyFill="1" applyBorder="1" applyAlignment="1" applyProtection="1">
      <alignment horizontal="center" vertical="center"/>
      <protection locked="0"/>
    </xf>
    <xf numFmtId="49" fontId="11" fillId="3" borderId="40" xfId="2" applyNumberFormat="1" applyFont="1" applyFill="1" applyBorder="1" applyAlignment="1" applyProtection="1">
      <alignment horizontal="center" vertical="center"/>
      <protection locked="0"/>
    </xf>
    <xf numFmtId="0" fontId="11" fillId="0" borderId="15" xfId="2" applyFont="1" applyBorder="1" applyAlignment="1" applyProtection="1">
      <alignment horizontal="center" vertical="center"/>
      <protection hidden="1"/>
    </xf>
    <xf numFmtId="0" fontId="11" fillId="0" borderId="7" xfId="2" applyFont="1" applyBorder="1" applyAlignment="1" applyProtection="1">
      <alignment horizontal="center" vertical="center"/>
      <protection hidden="1"/>
    </xf>
    <xf numFmtId="0" fontId="11" fillId="0" borderId="4" xfId="2" applyFont="1" applyBorder="1" applyAlignment="1" applyProtection="1">
      <alignment horizontal="center" vertical="center"/>
      <protection hidden="1"/>
    </xf>
    <xf numFmtId="0" fontId="8" fillId="0" borderId="2" xfId="1" applyFont="1" applyBorder="1" applyAlignment="1" applyProtection="1">
      <alignment horizontal="center" vertical="center"/>
      <protection hidden="1"/>
    </xf>
    <xf numFmtId="0" fontId="8" fillId="0" borderId="3" xfId="1" applyFont="1" applyBorder="1" applyAlignment="1" applyProtection="1">
      <alignment horizontal="center" vertical="center"/>
      <protection hidden="1"/>
    </xf>
    <xf numFmtId="0" fontId="8" fillId="0" borderId="15" xfId="1" applyFont="1" applyBorder="1" applyAlignment="1" applyProtection="1">
      <alignment horizontal="center" vertical="center"/>
      <protection hidden="1"/>
    </xf>
    <xf numFmtId="0" fontId="8" fillId="0" borderId="10" xfId="2" applyFont="1" applyBorder="1" applyAlignment="1" applyProtection="1">
      <alignment horizontal="center" vertical="center"/>
      <protection hidden="1"/>
    </xf>
    <xf numFmtId="0" fontId="8" fillId="0" borderId="11" xfId="2" applyFont="1" applyBorder="1" applyAlignment="1" applyProtection="1">
      <alignment horizontal="center" vertical="center"/>
      <protection hidden="1"/>
    </xf>
    <xf numFmtId="0" fontId="8" fillId="0" borderId="12" xfId="2" applyFont="1" applyBorder="1" applyAlignment="1" applyProtection="1">
      <alignment horizontal="center" vertical="center"/>
      <protection hidden="1"/>
    </xf>
    <xf numFmtId="0" fontId="8" fillId="0" borderId="6" xfId="2" applyFont="1" applyBorder="1" applyAlignment="1" applyProtection="1">
      <alignment horizontal="center" vertical="center"/>
      <protection hidden="1"/>
    </xf>
    <xf numFmtId="0" fontId="8" fillId="0" borderId="13" xfId="2" applyFont="1" applyBorder="1" applyAlignment="1" applyProtection="1">
      <alignment horizontal="center" vertical="center"/>
      <protection hidden="1"/>
    </xf>
    <xf numFmtId="0" fontId="8" fillId="0" borderId="14" xfId="2" applyFont="1" applyBorder="1" applyAlignment="1" applyProtection="1">
      <alignment horizontal="center" vertical="center"/>
      <protection hidden="1"/>
    </xf>
    <xf numFmtId="49" fontId="8" fillId="0" borderId="5" xfId="2" applyNumberFormat="1" applyFont="1" applyBorder="1" applyAlignment="1" applyProtection="1">
      <alignment horizontal="center" vertical="center"/>
      <protection hidden="1"/>
    </xf>
    <xf numFmtId="49" fontId="8" fillId="0" borderId="7" xfId="2" applyNumberFormat="1" applyFont="1" applyBorder="1" applyAlignment="1" applyProtection="1">
      <alignment horizontal="center" vertical="center"/>
      <protection hidden="1"/>
    </xf>
    <xf numFmtId="49" fontId="8" fillId="0" borderId="4" xfId="2" applyNumberFormat="1" applyFont="1" applyBorder="1" applyAlignment="1" applyProtection="1">
      <alignment horizontal="center" vertical="center"/>
      <protection hidden="1"/>
    </xf>
    <xf numFmtId="0" fontId="5" fillId="0" borderId="7" xfId="1" applyFont="1" applyBorder="1" applyAlignment="1" applyProtection="1">
      <alignment horizontal="left"/>
      <protection hidden="1"/>
    </xf>
    <xf numFmtId="0" fontId="5" fillId="0" borderId="13" xfId="1" quotePrefix="1" applyFont="1" applyBorder="1" applyAlignment="1" applyProtection="1">
      <alignment horizontal="left"/>
      <protection hidden="1"/>
    </xf>
    <xf numFmtId="0" fontId="8" fillId="0" borderId="13" xfId="1" applyFont="1" applyBorder="1" applyAlignment="1" applyProtection="1">
      <alignment horizontal="center"/>
      <protection hidden="1"/>
    </xf>
    <xf numFmtId="0" fontId="8" fillId="0" borderId="13" xfId="1" applyFont="1" applyFill="1" applyBorder="1" applyAlignment="1" applyProtection="1">
      <alignment horizontal="left" shrinkToFit="1"/>
      <protection hidden="1"/>
    </xf>
    <xf numFmtId="0" fontId="8" fillId="3" borderId="13" xfId="1" applyFont="1" applyFill="1" applyBorder="1" applyAlignment="1" applyProtection="1">
      <alignment horizontal="left" shrinkToFit="1"/>
      <protection locked="0"/>
    </xf>
    <xf numFmtId="0" fontId="8" fillId="3" borderId="7" xfId="1" applyFont="1" applyFill="1" applyBorder="1" applyAlignment="1" applyProtection="1">
      <alignment horizontal="left" shrinkToFit="1"/>
      <protection locked="0"/>
    </xf>
    <xf numFmtId="0" fontId="11" fillId="3" borderId="8" xfId="2" applyFont="1" applyFill="1" applyBorder="1" applyAlignment="1" applyProtection="1">
      <alignment horizontal="center" vertical="center"/>
      <protection locked="0" hidden="1"/>
    </xf>
    <xf numFmtId="0" fontId="11" fillId="3" borderId="32" xfId="2" applyFont="1" applyFill="1" applyBorder="1" applyAlignment="1" applyProtection="1">
      <alignment horizontal="center" vertical="center"/>
      <protection locked="0" hidden="1"/>
    </xf>
    <xf numFmtId="0" fontId="11" fillId="3" borderId="9" xfId="2" applyFont="1" applyFill="1" applyBorder="1" applyAlignment="1" applyProtection="1">
      <alignment horizontal="center" vertical="center"/>
      <protection locked="0" hidden="1"/>
    </xf>
    <xf numFmtId="176" fontId="4" fillId="3" borderId="5" xfId="0" applyNumberFormat="1" applyFont="1" applyFill="1" applyBorder="1" applyAlignment="1" applyProtection="1">
      <alignment horizontal="right" vertical="center" shrinkToFit="1"/>
      <protection locked="0"/>
    </xf>
    <xf numFmtId="176" fontId="4" fillId="3" borderId="7" xfId="0" applyNumberFormat="1" applyFont="1" applyFill="1" applyBorder="1" applyAlignment="1" applyProtection="1">
      <alignment horizontal="right" vertical="center" shrinkToFit="1"/>
      <protection locked="0"/>
    </xf>
    <xf numFmtId="176" fontId="4" fillId="3" borderId="4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0" xfId="0" applyFont="1" applyFill="1" applyAlignment="1" applyProtection="1">
      <alignment horizontal="left" shrinkToFit="1"/>
      <protection hidden="1"/>
    </xf>
    <xf numFmtId="0" fontId="4" fillId="2" borderId="0" xfId="0" applyFont="1" applyFill="1" applyAlignment="1" applyProtection="1">
      <alignment horizontal="center"/>
      <protection hidden="1"/>
    </xf>
    <xf numFmtId="49" fontId="8" fillId="3" borderId="0" xfId="0" applyNumberFormat="1" applyFont="1" applyFill="1" applyAlignment="1" applyProtection="1">
      <alignment horizontal="left" shrinkToFit="1"/>
      <protection locked="0"/>
    </xf>
    <xf numFmtId="0" fontId="8" fillId="2" borderId="0" xfId="0" applyFont="1" applyFill="1" applyAlignment="1" applyProtection="1">
      <alignment horizontal="left" vertical="top" wrapText="1" shrinkToFit="1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 vertical="top" shrinkToFit="1"/>
      <protection hidden="1"/>
    </xf>
    <xf numFmtId="178" fontId="8" fillId="3" borderId="0" xfId="0" applyNumberFormat="1" applyFont="1" applyFill="1" applyAlignment="1" applyProtection="1">
      <alignment horizontal="left"/>
      <protection locked="0"/>
    </xf>
    <xf numFmtId="0" fontId="20" fillId="2" borderId="21" xfId="4" applyFont="1" applyFill="1" applyBorder="1" applyAlignment="1" applyProtection="1">
      <alignment horizontal="right" vertical="center" textRotation="255"/>
      <protection hidden="1"/>
    </xf>
    <xf numFmtId="0" fontId="20" fillId="2" borderId="22" xfId="4" applyFont="1" applyFill="1" applyBorder="1" applyAlignment="1" applyProtection="1">
      <alignment horizontal="left" vertical="center" textRotation="255"/>
      <protection hidden="1"/>
    </xf>
    <xf numFmtId="0" fontId="5" fillId="2" borderId="0" xfId="4" applyFont="1" applyFill="1" applyBorder="1" applyAlignment="1" applyProtection="1">
      <alignment horizontal="left" vertical="center" wrapText="1"/>
      <protection hidden="1"/>
    </xf>
    <xf numFmtId="0" fontId="20" fillId="2" borderId="0" xfId="4" applyFont="1" applyFill="1" applyAlignment="1" applyProtection="1">
      <alignment horizontal="center" vertical="center"/>
      <protection hidden="1"/>
    </xf>
    <xf numFmtId="0" fontId="31" fillId="2" borderId="0" xfId="4" applyFont="1" applyFill="1" applyAlignment="1" applyProtection="1">
      <alignment horizontal="center" vertical="center"/>
      <protection hidden="1"/>
    </xf>
    <xf numFmtId="0" fontId="32" fillId="2" borderId="0" xfId="4" applyFont="1" applyFill="1" applyAlignment="1" applyProtection="1">
      <alignment horizontal="center" vertical="center"/>
      <protection hidden="1"/>
    </xf>
    <xf numFmtId="0" fontId="8" fillId="2" borderId="13" xfId="4" applyFont="1" applyFill="1" applyBorder="1" applyAlignment="1" applyProtection="1">
      <alignment horizontal="center" vertical="center" shrinkToFit="1"/>
      <protection hidden="1"/>
    </xf>
    <xf numFmtId="0" fontId="8" fillId="2" borderId="13" xfId="4" applyFont="1" applyFill="1" applyBorder="1" applyAlignment="1" applyProtection="1">
      <alignment horizontal="left" vertical="center" shrinkToFit="1"/>
      <protection hidden="1"/>
    </xf>
    <xf numFmtId="0" fontId="32" fillId="2" borderId="0" xfId="4" applyFont="1" applyFill="1" applyAlignment="1" applyProtection="1">
      <alignment horizontal="center" vertical="center" shrinkToFit="1"/>
      <protection hidden="1"/>
    </xf>
    <xf numFmtId="49" fontId="8" fillId="3" borderId="16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24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4" xfId="0" applyNumberFormat="1" applyFont="1" applyFill="1" applyBorder="1" applyAlignment="1" applyProtection="1">
      <alignment horizontal="left" vertical="center" wrapText="1"/>
      <protection locked="0"/>
    </xf>
  </cellXfs>
  <cellStyles count="10">
    <cellStyle name="桁区切り 2" xfId="5" xr:uid="{00000000-0005-0000-0000-000000000000}"/>
    <cellStyle name="標準" xfId="0" builtinId="0"/>
    <cellStyle name="標準 2" xfId="1" xr:uid="{00000000-0005-0000-0000-000002000000}"/>
    <cellStyle name="標準 3" xfId="6" xr:uid="{00000000-0005-0000-0000-000003000000}"/>
    <cellStyle name="標準 3 2" xfId="7" xr:uid="{00000000-0005-0000-0000-000004000000}"/>
    <cellStyle name="標準 3 3" xfId="4" xr:uid="{00000000-0005-0000-0000-000005000000}"/>
    <cellStyle name="標準 4 2" xfId="9" xr:uid="{6C0EB2D8-EEAD-4C52-8E06-1DE5A61A043D}"/>
    <cellStyle name="標準_営業所一覧表" xfId="2" xr:uid="{00000000-0005-0000-0000-000006000000}"/>
    <cellStyle name="標準_業種一覧" xfId="8" xr:uid="{00000000-0005-0000-0000-000007000000}"/>
    <cellStyle name="標準_建設工事希望工種追加通知書090" xfId="3" xr:uid="{00000000-0005-0000-0000-000008000000}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1419221</xdr:colOff>
      <xdr:row>1</xdr:row>
      <xdr:rowOff>0</xdr:rowOff>
    </xdr:from>
    <xdr:to>
      <xdr:col>7</xdr:col>
      <xdr:colOff>261936</xdr:colOff>
      <xdr:row>2</xdr:row>
      <xdr:rowOff>9525</xdr:rowOff>
    </xdr:to>
    <xdr:sp macro="" textlink="">
      <xdr:nvSpPr>
        <xdr:cNvPr id="1030" name="Oval 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7253284" y="250031"/>
          <a:ext cx="759621" cy="25955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100192</xdr:colOff>
      <xdr:row>5</xdr:row>
      <xdr:rowOff>140841</xdr:rowOff>
    </xdr:from>
    <xdr:ext cx="165174" cy="20364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28817" y="617091"/>
          <a:ext cx="165174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oneCellAnchor>
  <xdr:oneCellAnchor>
    <xdr:from>
      <xdr:col>27</xdr:col>
      <xdr:colOff>104881</xdr:colOff>
      <xdr:row>6</xdr:row>
      <xdr:rowOff>11851</xdr:rowOff>
    </xdr:from>
    <xdr:ext cx="165174" cy="20364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8201131" y="640501"/>
          <a:ext cx="165174" cy="203645"/>
        </a:xfrm>
        <a:prstGeom prst="rect">
          <a:avLst/>
        </a:prstGeom>
        <a:noFill/>
        <a:ln>
          <a:noFill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29</xdr:row>
      <xdr:rowOff>161925</xdr:rowOff>
    </xdr:from>
    <xdr:to>
      <xdr:col>7</xdr:col>
      <xdr:colOff>381000</xdr:colOff>
      <xdr:row>39</xdr:row>
      <xdr:rowOff>3810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895475" y="5086350"/>
          <a:ext cx="1971675" cy="1556385"/>
          <a:chOff x="2171701" y="3943350"/>
          <a:chExt cx="1866899" cy="1556385"/>
        </a:xfrm>
      </xdr:grpSpPr>
      <xdr:sp macro="" textlink="">
        <xdr:nvSpPr>
          <xdr:cNvPr id="3" name="Text Box 15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5550" y="3943350"/>
            <a:ext cx="1543050" cy="155638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eaVert" wrap="square" lIns="0" tIns="72000" rIns="0" bIns="7200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</xdr:txBody>
      </xdr:sp>
      <xdr:sp macro="" textlink="">
        <xdr:nvSpPr>
          <xdr:cNvPr id="4" name="Text Box 15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71701" y="3943350"/>
            <a:ext cx="323850" cy="155638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eaVert" wrap="square" lIns="0" tIns="72000" rIns="0" bIns="72000" anchor="ctr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800" kern="100">
                <a:effectLst/>
                <a:latin typeface="Century"/>
                <a:ea typeface="ＭＳ 明朝"/>
                <a:cs typeface="Times New Roman"/>
              </a:rPr>
              <a:t> </a:t>
            </a:r>
            <a:r>
              <a:rPr lang="ja-JP" altLang="en-US" sz="800" kern="100">
                <a:effectLst/>
                <a:latin typeface="Century"/>
                <a:ea typeface="ＭＳ 明朝"/>
                <a:cs typeface="Times New Roman"/>
              </a:rPr>
              <a:t>確認印又は受領本部等署名</a:t>
            </a:r>
            <a:endParaRPr lang="ja-JP" sz="1000" kern="100">
              <a:effectLst/>
              <a:latin typeface="Century"/>
              <a:ea typeface="ＭＳ 明朝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26"/>
  <sheetViews>
    <sheetView showGridLines="0" tabSelected="1" view="pageBreakPreview" zoomScaleNormal="75" zoomScaleSheetLayoutView="100" workbookViewId="0">
      <selection activeCell="B3" sqref="B3:B4"/>
    </sheetView>
  </sheetViews>
  <sheetFormatPr defaultColWidth="8.85546875" defaultRowHeight="19.899999999999999" customHeight="1"/>
  <cols>
    <col min="1" max="1" width="2.7109375" style="1" customWidth="1"/>
    <col min="2" max="2" width="30.7109375" style="1" customWidth="1"/>
    <col min="3" max="3" width="35.7109375" style="1" customWidth="1"/>
    <col min="4" max="4" width="5.7109375" style="1" customWidth="1"/>
    <col min="5" max="5" width="12.7109375" style="1" customWidth="1"/>
    <col min="6" max="6" width="1.7109375" style="1" customWidth="1"/>
    <col min="7" max="7" width="28.7109375" style="1" customWidth="1"/>
    <col min="8" max="8" width="20.7109375" style="1" customWidth="1"/>
    <col min="9" max="16384" width="8.85546875" style="1"/>
  </cols>
  <sheetData>
    <row r="2" spans="1:8" ht="19.899999999999999" customHeight="1">
      <c r="C2" s="148" t="s">
        <v>1</v>
      </c>
      <c r="D2" s="148"/>
      <c r="E2" s="148"/>
      <c r="G2" s="1" t="s">
        <v>38</v>
      </c>
      <c r="H2" s="2"/>
    </row>
    <row r="3" spans="1:8" ht="19.899999999999999" customHeight="1">
      <c r="B3" s="143" t="s">
        <v>52</v>
      </c>
    </row>
    <row r="4" spans="1:8" ht="19.899999999999999" customHeight="1">
      <c r="B4" s="143"/>
      <c r="D4" s="139" t="s">
        <v>2</v>
      </c>
      <c r="E4" s="139"/>
      <c r="F4" s="107"/>
      <c r="G4" s="138"/>
      <c r="H4" s="138"/>
    </row>
    <row r="5" spans="1:8" ht="19.899999999999999" customHeight="1">
      <c r="B5" s="142" t="s">
        <v>16</v>
      </c>
      <c r="C5" s="142" t="s">
        <v>15</v>
      </c>
      <c r="D5" s="139" t="s">
        <v>3</v>
      </c>
      <c r="E5" s="139"/>
      <c r="F5" s="107"/>
      <c r="G5" s="138"/>
      <c r="H5" s="138"/>
    </row>
    <row r="6" spans="1:8" ht="19.899999999999999" customHeight="1">
      <c r="B6" s="142"/>
      <c r="C6" s="142"/>
      <c r="D6" s="150" t="s">
        <v>384</v>
      </c>
      <c r="E6" s="150"/>
      <c r="F6" s="107"/>
      <c r="G6" s="151" t="s">
        <v>379</v>
      </c>
      <c r="H6" s="151"/>
    </row>
    <row r="7" spans="1:8" ht="19.899999999999999" customHeight="1">
      <c r="D7" s="144" t="s">
        <v>385</v>
      </c>
      <c r="E7" s="144"/>
      <c r="F7" s="107"/>
      <c r="G7" s="151"/>
      <c r="H7" s="151"/>
    </row>
    <row r="8" spans="1:8" ht="15.95" customHeight="1">
      <c r="D8" s="149" t="s">
        <v>388</v>
      </c>
      <c r="E8" s="149"/>
      <c r="F8" s="108"/>
      <c r="G8" s="140" t="s">
        <v>49</v>
      </c>
      <c r="H8" s="140"/>
    </row>
    <row r="9" spans="1:8" s="105" customFormat="1" ht="36.950000000000003" customHeight="1">
      <c r="D9" s="149" t="s">
        <v>4</v>
      </c>
      <c r="E9" s="149"/>
      <c r="F9" s="108"/>
      <c r="G9" s="140"/>
      <c r="H9" s="140"/>
    </row>
    <row r="10" spans="1:8" ht="19.899999999999999" customHeight="1">
      <c r="D10" s="139" t="s">
        <v>5</v>
      </c>
      <c r="E10" s="139"/>
      <c r="F10" s="107"/>
      <c r="G10" s="138"/>
      <c r="H10" s="138"/>
    </row>
    <row r="11" spans="1:8" ht="19.899999999999999" customHeight="1">
      <c r="D11" s="139" t="s">
        <v>6</v>
      </c>
      <c r="E11" s="139"/>
      <c r="F11" s="107"/>
      <c r="G11" s="138"/>
      <c r="H11" s="138"/>
    </row>
    <row r="12" spans="1:8" ht="19.899999999999999" customHeight="1">
      <c r="D12" s="139" t="s">
        <v>338</v>
      </c>
      <c r="E12" s="139"/>
      <c r="F12" s="107"/>
      <c r="G12" s="138"/>
      <c r="H12" s="138"/>
    </row>
    <row r="13" spans="1:8" ht="19.899999999999999" customHeight="1">
      <c r="D13" s="139" t="s">
        <v>377</v>
      </c>
      <c r="E13" s="139"/>
      <c r="F13" s="107"/>
      <c r="G13" s="138"/>
      <c r="H13" s="138"/>
    </row>
    <row r="14" spans="1:8" ht="19.899999999999999" customHeight="1">
      <c r="B14" s="1" t="s">
        <v>7</v>
      </c>
      <c r="D14" s="3"/>
      <c r="E14" s="3"/>
    </row>
    <row r="15" spans="1:8" ht="19.899999999999999" customHeight="1">
      <c r="B15" s="146" t="s">
        <v>8</v>
      </c>
      <c r="C15" s="146"/>
      <c r="D15" s="146"/>
      <c r="E15" s="146"/>
      <c r="F15" s="146"/>
      <c r="G15" s="146"/>
      <c r="H15" s="146"/>
    </row>
    <row r="16" spans="1:8" ht="19.899999999999999" customHeight="1">
      <c r="A16" s="1" t="s">
        <v>9</v>
      </c>
    </row>
    <row r="17" spans="1:8" ht="19.899999999999999" customHeight="1">
      <c r="B17" s="4" t="s">
        <v>0</v>
      </c>
      <c r="C17" s="147" t="s">
        <v>10</v>
      </c>
      <c r="D17" s="147"/>
      <c r="E17" s="147" t="s">
        <v>11</v>
      </c>
      <c r="F17" s="147"/>
      <c r="G17" s="147"/>
      <c r="H17" s="4" t="s">
        <v>12</v>
      </c>
    </row>
    <row r="18" spans="1:8" ht="130.15" customHeight="1">
      <c r="B18" s="104"/>
      <c r="C18" s="145"/>
      <c r="D18" s="145"/>
      <c r="E18" s="145"/>
      <c r="F18" s="145"/>
      <c r="G18" s="145"/>
      <c r="H18" s="104"/>
    </row>
    <row r="19" spans="1:8" ht="19.899999999999999" customHeight="1">
      <c r="A19" s="5" t="s">
        <v>13</v>
      </c>
      <c r="D19" s="137" t="s">
        <v>305</v>
      </c>
      <c r="E19" s="137"/>
      <c r="G19" s="134" t="s">
        <v>383</v>
      </c>
      <c r="H19" s="134"/>
    </row>
    <row r="20" spans="1:8" ht="19.899999999999999" customHeight="1">
      <c r="B20" s="141"/>
      <c r="C20" s="141"/>
      <c r="D20" s="133" t="s">
        <v>306</v>
      </c>
      <c r="E20" s="133"/>
      <c r="G20" s="135"/>
      <c r="H20" s="135"/>
    </row>
    <row r="21" spans="1:8" ht="19.899999999999999" customHeight="1">
      <c r="B21" s="141"/>
      <c r="C21" s="141"/>
      <c r="D21" s="133" t="s">
        <v>307</v>
      </c>
      <c r="E21" s="133"/>
      <c r="G21" s="136"/>
      <c r="H21" s="136"/>
    </row>
    <row r="22" spans="1:8" ht="15" customHeight="1">
      <c r="B22" s="141"/>
      <c r="C22" s="141"/>
      <c r="D22" s="133" t="s">
        <v>344</v>
      </c>
      <c r="E22" s="133"/>
      <c r="G22" s="136"/>
      <c r="H22" s="136" t="s">
        <v>308</v>
      </c>
    </row>
    <row r="23" spans="1:8" ht="15" customHeight="1">
      <c r="B23" s="1" t="s">
        <v>14</v>
      </c>
    </row>
    <row r="24" spans="1:8" ht="15" customHeight="1">
      <c r="B24" s="6" t="s">
        <v>39</v>
      </c>
    </row>
    <row r="25" spans="1:8" ht="14.25" customHeight="1">
      <c r="B25" s="6" t="s">
        <v>40</v>
      </c>
      <c r="C25" s="7"/>
      <c r="D25" s="7"/>
      <c r="E25" s="7"/>
      <c r="G25" s="7"/>
      <c r="H25" s="7"/>
    </row>
    <row r="26" spans="1:8" ht="12">
      <c r="B26" s="6" t="s">
        <v>41</v>
      </c>
    </row>
  </sheetData>
  <sheetProtection algorithmName="SHA-512" hashValue="YStDF6xL2V/SkMvSQPE2/BeOKxiCiIZ3Tc5jvUsumYO5Axgjifuy2vrnpNw7aZxFhkQSRk13vbgE9PtMqnpvQw==" saltValue="FtQ64XinPcKGKcbq1O8G9g==" spinCount="100000" sheet="1" objects="1" scenarios="1" selectLockedCells="1"/>
  <mergeCells count="37">
    <mergeCell ref="G5:H5"/>
    <mergeCell ref="C2:E2"/>
    <mergeCell ref="D8:E8"/>
    <mergeCell ref="D10:E10"/>
    <mergeCell ref="D6:E6"/>
    <mergeCell ref="G6:H7"/>
    <mergeCell ref="D9:E9"/>
    <mergeCell ref="G9:H9"/>
    <mergeCell ref="B20:C22"/>
    <mergeCell ref="B5:B6"/>
    <mergeCell ref="B3:B4"/>
    <mergeCell ref="D7:E7"/>
    <mergeCell ref="C18:D18"/>
    <mergeCell ref="E18:G18"/>
    <mergeCell ref="C5:C6"/>
    <mergeCell ref="B15:H15"/>
    <mergeCell ref="E17:G17"/>
    <mergeCell ref="D4:E4"/>
    <mergeCell ref="D5:E5"/>
    <mergeCell ref="C17:D17"/>
    <mergeCell ref="D13:E13"/>
    <mergeCell ref="G13:H13"/>
    <mergeCell ref="D11:E11"/>
    <mergeCell ref="G4:H4"/>
    <mergeCell ref="G11:H11"/>
    <mergeCell ref="D12:E12"/>
    <mergeCell ref="G12:H12"/>
    <mergeCell ref="G8:H8"/>
    <mergeCell ref="G10:H10"/>
    <mergeCell ref="D22:E22"/>
    <mergeCell ref="G19:H19"/>
    <mergeCell ref="G20:H20"/>
    <mergeCell ref="G21:H21"/>
    <mergeCell ref="G22:H22"/>
    <mergeCell ref="D19:E19"/>
    <mergeCell ref="D20:E20"/>
    <mergeCell ref="D21:E21"/>
  </mergeCells>
  <phoneticPr fontId="3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3" orientation="landscape" horizontalDpi="300" verticalDpi="300" r:id="rId1"/>
  <headerFooter alignWithMargins="0">
    <oddHeader>&amp;R&amp;"ＭＳ ゴシック,標準"&amp;11様式１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55602-28E1-4B67-AA14-558E6172BB48}">
  <sheetPr codeName="Sheet10"/>
  <dimension ref="B2:D15"/>
  <sheetViews>
    <sheetView workbookViewId="0">
      <selection activeCell="C11" sqref="C11"/>
    </sheetView>
  </sheetViews>
  <sheetFormatPr defaultColWidth="15.28515625" defaultRowHeight="14.25"/>
  <cols>
    <col min="1" max="2" width="15.28515625" style="114"/>
    <col min="3" max="3" width="44.42578125" style="114" bestFit="1" customWidth="1"/>
    <col min="4" max="16384" width="15.28515625" style="114"/>
  </cols>
  <sheetData>
    <row r="2" spans="2:4" ht="15.75">
      <c r="B2" s="112" t="s">
        <v>392</v>
      </c>
      <c r="C2" s="112" t="s">
        <v>393</v>
      </c>
      <c r="D2" s="113" t="s">
        <v>394</v>
      </c>
    </row>
    <row r="3" spans="2:4" ht="15.75">
      <c r="B3" s="115" t="s">
        <v>395</v>
      </c>
      <c r="C3" s="115" t="s">
        <v>396</v>
      </c>
      <c r="D3" s="116" t="s">
        <v>397</v>
      </c>
    </row>
    <row r="4" spans="2:4" ht="15.75">
      <c r="B4" s="115" t="s">
        <v>398</v>
      </c>
      <c r="C4" s="115" t="s">
        <v>410</v>
      </c>
      <c r="D4" s="116" t="s">
        <v>399</v>
      </c>
    </row>
    <row r="5" spans="2:4" ht="15.75">
      <c r="B5" s="115" t="s">
        <v>400</v>
      </c>
      <c r="C5" s="115" t="s">
        <v>411</v>
      </c>
      <c r="D5" s="116" t="s">
        <v>401</v>
      </c>
    </row>
    <row r="6" spans="2:4" ht="15.75">
      <c r="B6" s="115" t="s">
        <v>402</v>
      </c>
      <c r="C6" s="115" t="s">
        <v>412</v>
      </c>
      <c r="D6" s="116" t="s">
        <v>403</v>
      </c>
    </row>
    <row r="7" spans="2:4" ht="15.75">
      <c r="B7" s="115" t="s">
        <v>404</v>
      </c>
      <c r="C7" s="115" t="s">
        <v>413</v>
      </c>
      <c r="D7" s="117"/>
    </row>
    <row r="8" spans="2:4" ht="15.75">
      <c r="B8" s="115" t="s">
        <v>405</v>
      </c>
      <c r="C8" s="115" t="s">
        <v>414</v>
      </c>
      <c r="D8" s="117"/>
    </row>
    <row r="9" spans="2:4" ht="15.75">
      <c r="B9" s="115" t="s">
        <v>406</v>
      </c>
      <c r="C9" s="115" t="s">
        <v>415</v>
      </c>
      <c r="D9" s="117"/>
    </row>
    <row r="10" spans="2:4" ht="15.75">
      <c r="B10" s="115" t="s">
        <v>407</v>
      </c>
      <c r="C10" s="115" t="s">
        <v>416</v>
      </c>
      <c r="D10" s="117"/>
    </row>
    <row r="11" spans="2:4" ht="15.75">
      <c r="B11" s="115" t="s">
        <v>408</v>
      </c>
      <c r="C11" s="115"/>
      <c r="D11" s="117"/>
    </row>
    <row r="12" spans="2:4" ht="15.75">
      <c r="B12" s="115" t="s">
        <v>409</v>
      </c>
      <c r="C12" s="115"/>
      <c r="D12" s="117"/>
    </row>
    <row r="13" spans="2:4" ht="15.75">
      <c r="B13" s="115"/>
      <c r="C13" s="115"/>
      <c r="D13" s="117"/>
    </row>
    <row r="14" spans="2:4" ht="15.75">
      <c r="B14" s="118"/>
      <c r="C14" s="115"/>
      <c r="D14" s="117"/>
    </row>
    <row r="15" spans="2:4" ht="15.75">
      <c r="B15" s="118"/>
      <c r="C15" s="115"/>
      <c r="D15" s="117"/>
    </row>
  </sheetData>
  <sheetProtection algorithmName="SHA-512" hashValue="/1YK57mo36yALwLYvZABZn7bEyeq+XLcOz/DXfqe0exAs/+lbd01rN8FPl7Zq2W/3NDJD5fG1pW/0oiFRkbTJQ==" saltValue="jaFswkDZXlatXgEMcYznyw==" spinCount="100000" sheet="1" objects="1" scenarios="1" selectLockedCells="1"/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O39"/>
  <sheetViews>
    <sheetView showGridLines="0" view="pageBreakPreview" zoomScaleNormal="75" zoomScaleSheetLayoutView="100" workbookViewId="0">
      <selection activeCell="D5" sqref="D5:J5"/>
    </sheetView>
  </sheetViews>
  <sheetFormatPr defaultColWidth="8.85546875" defaultRowHeight="24" customHeight="1"/>
  <cols>
    <col min="1" max="1" width="4.7109375" style="1" customWidth="1"/>
    <col min="2" max="2" width="1.7109375" style="1" customWidth="1"/>
    <col min="3" max="3" width="6.7109375" style="1" customWidth="1"/>
    <col min="4" max="26" width="5.140625" style="1" customWidth="1"/>
    <col min="27" max="37" width="4.42578125" style="1" customWidth="1"/>
    <col min="38" max="40" width="8.85546875" style="1"/>
    <col min="41" max="41" width="0" style="1" hidden="1" customWidth="1"/>
    <col min="42" max="16384" width="8.85546875" style="1"/>
  </cols>
  <sheetData>
    <row r="1" spans="1:41" s="8" customFormat="1" ht="19.5" customHeight="1">
      <c r="A1" s="1"/>
      <c r="AK1" s="9"/>
    </row>
    <row r="2" spans="1:41" s="10" customFormat="1" ht="26.25" customHeight="1">
      <c r="A2" s="172" t="s">
        <v>62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</row>
    <row r="3" spans="1:41" ht="19.5" customHeight="1">
      <c r="AK3" s="9" t="str">
        <f>+IF('変更届（様式１）'!G10=0,"",'変更届（様式１）'!G10)</f>
        <v/>
      </c>
    </row>
    <row r="4" spans="1:41" ht="12" customHeight="1">
      <c r="I4" s="11" t="s">
        <v>309</v>
      </c>
      <c r="K4" s="12"/>
      <c r="L4" s="163"/>
      <c r="M4" s="163"/>
      <c r="N4" s="12"/>
      <c r="O4" s="13"/>
      <c r="P4" s="13"/>
      <c r="Q4" s="13"/>
      <c r="R4" s="13"/>
      <c r="S4" s="13"/>
      <c r="T4" s="13"/>
      <c r="U4" s="13"/>
    </row>
    <row r="5" spans="1:41" ht="18" customHeight="1">
      <c r="A5" s="196" t="s">
        <v>386</v>
      </c>
      <c r="B5" s="155"/>
      <c r="C5" s="156"/>
      <c r="D5" s="173"/>
      <c r="E5" s="174"/>
      <c r="F5" s="174"/>
      <c r="G5" s="174"/>
      <c r="H5" s="174"/>
      <c r="I5" s="174"/>
      <c r="J5" s="175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41" ht="12" customHeight="1"/>
    <row r="7" spans="1:41" ht="18" customHeight="1">
      <c r="A7" s="197">
        <v>21</v>
      </c>
      <c r="B7" s="15"/>
      <c r="C7" s="199" t="s">
        <v>310</v>
      </c>
      <c r="D7" s="199"/>
      <c r="E7" s="199"/>
      <c r="F7" s="199"/>
      <c r="G7" s="199"/>
      <c r="H7" s="199"/>
      <c r="I7" s="199"/>
      <c r="J7" s="200"/>
      <c r="K7" s="154" t="s">
        <v>55</v>
      </c>
      <c r="L7" s="155"/>
      <c r="M7" s="155"/>
      <c r="N7" s="155"/>
      <c r="O7" s="155"/>
      <c r="P7" s="155"/>
      <c r="Q7" s="155"/>
      <c r="R7" s="156"/>
      <c r="S7" s="154" t="s">
        <v>56</v>
      </c>
      <c r="T7" s="155"/>
      <c r="U7" s="155"/>
      <c r="V7" s="155"/>
      <c r="W7" s="155"/>
      <c r="X7" s="155"/>
      <c r="Y7" s="155"/>
      <c r="Z7" s="156"/>
      <c r="AA7" s="179"/>
      <c r="AB7" s="180"/>
      <c r="AC7" s="180"/>
      <c r="AD7" s="180"/>
      <c r="AE7" s="180"/>
      <c r="AF7" s="180"/>
      <c r="AG7" s="180"/>
      <c r="AH7" s="180"/>
      <c r="AI7" s="180"/>
      <c r="AJ7" s="180"/>
      <c r="AK7" s="181"/>
    </row>
    <row r="8" spans="1:41" ht="18" customHeight="1">
      <c r="A8" s="198"/>
      <c r="B8" s="16"/>
      <c r="C8" s="201"/>
      <c r="D8" s="201"/>
      <c r="E8" s="201"/>
      <c r="F8" s="201"/>
      <c r="G8" s="201"/>
      <c r="H8" s="201"/>
      <c r="I8" s="201"/>
      <c r="J8" s="202"/>
      <c r="K8" s="119"/>
      <c r="L8" s="129" t="s">
        <v>417</v>
      </c>
      <c r="M8" s="120"/>
      <c r="N8" s="131" t="s">
        <v>418</v>
      </c>
      <c r="O8" s="119"/>
      <c r="P8" s="129" t="s">
        <v>417</v>
      </c>
      <c r="Q8" s="120"/>
      <c r="R8" s="131" t="s">
        <v>418</v>
      </c>
      <c r="S8" s="119"/>
      <c r="T8" s="129" t="s">
        <v>417</v>
      </c>
      <c r="U8" s="120"/>
      <c r="V8" s="131" t="s">
        <v>418</v>
      </c>
      <c r="W8" s="119"/>
      <c r="X8" s="129" t="s">
        <v>417</v>
      </c>
      <c r="Y8" s="120"/>
      <c r="Z8" s="131" t="s">
        <v>418</v>
      </c>
      <c r="AA8" s="182" t="s">
        <v>57</v>
      </c>
      <c r="AB8" s="183"/>
      <c r="AC8" s="183"/>
      <c r="AD8" s="183"/>
      <c r="AE8" s="183"/>
      <c r="AF8" s="183"/>
      <c r="AG8" s="183"/>
      <c r="AH8" s="183"/>
      <c r="AI8" s="183"/>
      <c r="AJ8" s="183"/>
      <c r="AK8" s="184"/>
    </row>
    <row r="9" spans="1:41" ht="18" customHeight="1">
      <c r="A9" s="17"/>
      <c r="B9" s="16"/>
      <c r="C9" s="201"/>
      <c r="D9" s="201"/>
      <c r="E9" s="201"/>
      <c r="F9" s="201"/>
      <c r="G9" s="201"/>
      <c r="H9" s="201"/>
      <c r="I9" s="201"/>
      <c r="J9" s="202"/>
      <c r="K9" s="121"/>
      <c r="L9" s="130" t="s">
        <v>417</v>
      </c>
      <c r="M9" s="122"/>
      <c r="N9" s="132" t="s">
        <v>419</v>
      </c>
      <c r="O9" s="121"/>
      <c r="P9" s="130" t="s">
        <v>417</v>
      </c>
      <c r="Q9" s="122"/>
      <c r="R9" s="132" t="s">
        <v>419</v>
      </c>
      <c r="S9" s="121"/>
      <c r="T9" s="130" t="s">
        <v>417</v>
      </c>
      <c r="U9" s="122"/>
      <c r="V9" s="132" t="s">
        <v>419</v>
      </c>
      <c r="W9" s="121"/>
      <c r="X9" s="130" t="s">
        <v>417</v>
      </c>
      <c r="Y9" s="122"/>
      <c r="Z9" s="132" t="s">
        <v>419</v>
      </c>
      <c r="AA9" s="182"/>
      <c r="AB9" s="183"/>
      <c r="AC9" s="183"/>
      <c r="AD9" s="183"/>
      <c r="AE9" s="183"/>
      <c r="AF9" s="183"/>
      <c r="AG9" s="183"/>
      <c r="AH9" s="183"/>
      <c r="AI9" s="183"/>
      <c r="AJ9" s="183"/>
      <c r="AK9" s="184"/>
    </row>
    <row r="10" spans="1:41" ht="18" customHeight="1">
      <c r="A10" s="205" t="s">
        <v>58</v>
      </c>
      <c r="B10" s="18"/>
      <c r="C10" s="203"/>
      <c r="D10" s="203"/>
      <c r="E10" s="203"/>
      <c r="F10" s="203"/>
      <c r="G10" s="203"/>
      <c r="H10" s="203"/>
      <c r="I10" s="203"/>
      <c r="J10" s="204"/>
      <c r="K10" s="207" t="s">
        <v>59</v>
      </c>
      <c r="L10" s="208"/>
      <c r="M10" s="208"/>
      <c r="N10" s="209"/>
      <c r="O10" s="207" t="s">
        <v>59</v>
      </c>
      <c r="P10" s="208"/>
      <c r="Q10" s="208"/>
      <c r="R10" s="209"/>
      <c r="S10" s="207" t="s">
        <v>59</v>
      </c>
      <c r="T10" s="208"/>
      <c r="U10" s="208"/>
      <c r="V10" s="209"/>
      <c r="W10" s="207" t="s">
        <v>59</v>
      </c>
      <c r="X10" s="208"/>
      <c r="Y10" s="208"/>
      <c r="Z10" s="209"/>
      <c r="AA10" s="207" t="s">
        <v>60</v>
      </c>
      <c r="AB10" s="208"/>
      <c r="AC10" s="208"/>
      <c r="AD10" s="208"/>
      <c r="AE10" s="208"/>
      <c r="AF10" s="208"/>
      <c r="AG10" s="208"/>
      <c r="AH10" s="208"/>
      <c r="AI10" s="208"/>
      <c r="AJ10" s="208"/>
      <c r="AK10" s="209"/>
      <c r="AO10" s="1" t="s">
        <v>347</v>
      </c>
    </row>
    <row r="11" spans="1:41" ht="22.9" customHeight="1">
      <c r="A11" s="205"/>
      <c r="B11" s="170" t="str">
        <f>IFERROR(VLOOKUP(SMALL('営業品目一覧（様式２－２）'!$I$4:$I$167,1),'営業品目一覧（様式２－２）'!$I$4:$J$167,2),"")</f>
        <v/>
      </c>
      <c r="C11" s="171"/>
      <c r="D11" s="171"/>
      <c r="E11" s="176" t="str">
        <f>+IF(B11="","",VLOOKUP(B11,'営業品目一覧（様式２－２）'!$C$4:$D$166,2,0))</f>
        <v/>
      </c>
      <c r="F11" s="177"/>
      <c r="G11" s="177"/>
      <c r="H11" s="177"/>
      <c r="I11" s="177"/>
      <c r="J11" s="178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210" t="str">
        <f>IF(COUNT(K11:Z11)=0,"",ROUND(SUM(K11:Z11)/2,0))</f>
        <v/>
      </c>
      <c r="AB11" s="211"/>
      <c r="AC11" s="211"/>
      <c r="AD11" s="211"/>
      <c r="AE11" s="211"/>
      <c r="AF11" s="211"/>
      <c r="AG11" s="211"/>
      <c r="AH11" s="211"/>
      <c r="AI11" s="211"/>
      <c r="AJ11" s="211"/>
      <c r="AK11" s="212"/>
      <c r="AO11" s="1" t="s">
        <v>348</v>
      </c>
    </row>
    <row r="12" spans="1:41" ht="22.9" customHeight="1">
      <c r="A12" s="205"/>
      <c r="B12" s="170" t="str">
        <f>IFERROR(VLOOKUP(SMALL('営業品目一覧（様式２－２）'!$I$4:$I$167,2),'営業品目一覧（様式２－２）'!$I$4:$J$167,2),"")</f>
        <v/>
      </c>
      <c r="C12" s="171"/>
      <c r="D12" s="171"/>
      <c r="E12" s="176" t="str">
        <f>+IF(B12="","",VLOOKUP(B12,'営業品目一覧（様式２－２）'!$C$4:$D$166,2,0))</f>
        <v/>
      </c>
      <c r="F12" s="177"/>
      <c r="G12" s="177"/>
      <c r="H12" s="177"/>
      <c r="I12" s="177"/>
      <c r="J12" s="178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210" t="str">
        <f t="shared" ref="AA12:AA25" si="0">IF(COUNT(K12:Z12)=0,"",ROUND(SUM(K12:Z12)/2,0))</f>
        <v/>
      </c>
      <c r="AB12" s="211"/>
      <c r="AC12" s="211"/>
      <c r="AD12" s="211"/>
      <c r="AE12" s="211"/>
      <c r="AF12" s="211"/>
      <c r="AG12" s="211"/>
      <c r="AH12" s="211"/>
      <c r="AI12" s="211"/>
      <c r="AJ12" s="211"/>
      <c r="AK12" s="212"/>
      <c r="AO12" s="1" t="s">
        <v>349</v>
      </c>
    </row>
    <row r="13" spans="1:41" ht="22.9" customHeight="1">
      <c r="A13" s="205"/>
      <c r="B13" s="170" t="str">
        <f>IFERROR(VLOOKUP(SMALL('営業品目一覧（様式２－２）'!$I$4:$I$167,3),'営業品目一覧（様式２－２）'!$I$4:$J$167,2),"")</f>
        <v/>
      </c>
      <c r="C13" s="171"/>
      <c r="D13" s="171"/>
      <c r="E13" s="176" t="str">
        <f>+IF(B13="","",VLOOKUP(B13,'営業品目一覧（様式２－２）'!$C$4:$D$166,2,0))</f>
        <v/>
      </c>
      <c r="F13" s="177"/>
      <c r="G13" s="177"/>
      <c r="H13" s="177"/>
      <c r="I13" s="177"/>
      <c r="J13" s="178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210" t="str">
        <f t="shared" si="0"/>
        <v/>
      </c>
      <c r="AB13" s="211"/>
      <c r="AC13" s="211"/>
      <c r="AD13" s="211"/>
      <c r="AE13" s="211"/>
      <c r="AF13" s="211"/>
      <c r="AG13" s="211"/>
      <c r="AH13" s="211"/>
      <c r="AI13" s="211"/>
      <c r="AJ13" s="211"/>
      <c r="AK13" s="212"/>
      <c r="AO13" s="1" t="s">
        <v>350</v>
      </c>
    </row>
    <row r="14" spans="1:41" ht="22.9" customHeight="1">
      <c r="A14" s="205"/>
      <c r="B14" s="170" t="str">
        <f>IFERROR(VLOOKUP(SMALL('営業品目一覧（様式２－２）'!$I$4:$I$167,4),'営業品目一覧（様式２－２）'!$I$4:$J$167,2),"")</f>
        <v/>
      </c>
      <c r="C14" s="171"/>
      <c r="D14" s="171"/>
      <c r="E14" s="176" t="str">
        <f>+IF(B14="","",VLOOKUP(B14,'営業品目一覧（様式２－２）'!$C$4:$D$166,2,0))</f>
        <v/>
      </c>
      <c r="F14" s="177"/>
      <c r="G14" s="177"/>
      <c r="H14" s="177"/>
      <c r="I14" s="177"/>
      <c r="J14" s="178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210" t="str">
        <f t="shared" si="0"/>
        <v/>
      </c>
      <c r="AB14" s="211"/>
      <c r="AC14" s="211"/>
      <c r="AD14" s="211"/>
      <c r="AE14" s="211"/>
      <c r="AF14" s="211"/>
      <c r="AG14" s="211"/>
      <c r="AH14" s="211"/>
      <c r="AI14" s="211"/>
      <c r="AJ14" s="211"/>
      <c r="AK14" s="212"/>
      <c r="AO14" s="1" t="s">
        <v>351</v>
      </c>
    </row>
    <row r="15" spans="1:41" ht="22.9" customHeight="1">
      <c r="A15" s="205"/>
      <c r="B15" s="170" t="str">
        <f>IFERROR(VLOOKUP(SMALL('営業品目一覧（様式２－２）'!$I$4:$I$167,5),'営業品目一覧（様式２－２）'!$I$4:$J$167,2),"")</f>
        <v/>
      </c>
      <c r="C15" s="171"/>
      <c r="D15" s="171"/>
      <c r="E15" s="176" t="str">
        <f>+IF(B15="","",VLOOKUP(B15,'営業品目一覧（様式２－２）'!$C$4:$D$166,2,0))</f>
        <v/>
      </c>
      <c r="F15" s="177"/>
      <c r="G15" s="177"/>
      <c r="H15" s="177"/>
      <c r="I15" s="177"/>
      <c r="J15" s="178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210" t="str">
        <f t="shared" si="0"/>
        <v/>
      </c>
      <c r="AB15" s="211"/>
      <c r="AC15" s="211"/>
      <c r="AD15" s="211"/>
      <c r="AE15" s="211"/>
      <c r="AF15" s="211"/>
      <c r="AG15" s="211"/>
      <c r="AH15" s="211"/>
      <c r="AI15" s="211"/>
      <c r="AJ15" s="211"/>
      <c r="AK15" s="212"/>
      <c r="AO15" s="1" t="s">
        <v>352</v>
      </c>
    </row>
    <row r="16" spans="1:41" ht="22.9" customHeight="1">
      <c r="A16" s="205"/>
      <c r="B16" s="170" t="str">
        <f>IFERROR(VLOOKUP(SMALL('営業品目一覧（様式２－２）'!$I$4:$I$167,6),'営業品目一覧（様式２－２）'!$I$4:$J$167,2),"")</f>
        <v/>
      </c>
      <c r="C16" s="171"/>
      <c r="D16" s="171"/>
      <c r="E16" s="176" t="str">
        <f>+IF(B16="","",VLOOKUP(B16,'営業品目一覧（様式２－２）'!$C$4:$D$166,2,0))</f>
        <v/>
      </c>
      <c r="F16" s="177"/>
      <c r="G16" s="177"/>
      <c r="H16" s="177"/>
      <c r="I16" s="177"/>
      <c r="J16" s="178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210" t="str">
        <f t="shared" si="0"/>
        <v/>
      </c>
      <c r="AB16" s="211"/>
      <c r="AC16" s="211"/>
      <c r="AD16" s="211"/>
      <c r="AE16" s="211"/>
      <c r="AF16" s="211"/>
      <c r="AG16" s="211"/>
      <c r="AH16" s="211"/>
      <c r="AI16" s="211"/>
      <c r="AJ16" s="211"/>
      <c r="AK16" s="212"/>
      <c r="AO16" s="1" t="s">
        <v>353</v>
      </c>
    </row>
    <row r="17" spans="1:41" ht="22.9" customHeight="1">
      <c r="A17" s="205"/>
      <c r="B17" s="170" t="str">
        <f>IFERROR(VLOOKUP(SMALL('営業品目一覧（様式２－２）'!$I$4:$I$167,7),'営業品目一覧（様式２－２）'!$I$4:$J$167,2),"")</f>
        <v/>
      </c>
      <c r="C17" s="171"/>
      <c r="D17" s="171"/>
      <c r="E17" s="176" t="str">
        <f>+IF(B17="","",VLOOKUP(B17,'営業品目一覧（様式２－２）'!$C$4:$D$166,2,0))</f>
        <v/>
      </c>
      <c r="F17" s="177"/>
      <c r="G17" s="177"/>
      <c r="H17" s="177"/>
      <c r="I17" s="177"/>
      <c r="J17" s="178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210" t="str">
        <f t="shared" si="0"/>
        <v/>
      </c>
      <c r="AB17" s="211"/>
      <c r="AC17" s="211"/>
      <c r="AD17" s="211"/>
      <c r="AE17" s="211"/>
      <c r="AF17" s="211"/>
      <c r="AG17" s="211"/>
      <c r="AH17" s="211"/>
      <c r="AI17" s="211"/>
      <c r="AJ17" s="211"/>
      <c r="AK17" s="212"/>
      <c r="AO17" s="1" t="s">
        <v>354</v>
      </c>
    </row>
    <row r="18" spans="1:41" ht="22.9" customHeight="1">
      <c r="A18" s="205"/>
      <c r="B18" s="170" t="str">
        <f>IFERROR(VLOOKUP(SMALL('営業品目一覧（様式２－２）'!$I$4:$I$167,8),'営業品目一覧（様式２－２）'!$I$4:$J$167,2),"")</f>
        <v/>
      </c>
      <c r="C18" s="171"/>
      <c r="D18" s="171"/>
      <c r="E18" s="176" t="str">
        <f>+IF(B18="","",VLOOKUP(B18,'営業品目一覧（様式２－２）'!$C$4:$D$166,2,0))</f>
        <v/>
      </c>
      <c r="F18" s="177"/>
      <c r="G18" s="177"/>
      <c r="H18" s="177"/>
      <c r="I18" s="177"/>
      <c r="J18" s="178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210" t="str">
        <f t="shared" si="0"/>
        <v/>
      </c>
      <c r="AB18" s="211"/>
      <c r="AC18" s="211"/>
      <c r="AD18" s="211"/>
      <c r="AE18" s="211"/>
      <c r="AF18" s="211"/>
      <c r="AG18" s="211"/>
      <c r="AH18" s="211"/>
      <c r="AI18" s="211"/>
      <c r="AJ18" s="211"/>
      <c r="AK18" s="212"/>
      <c r="AO18" s="1" t="s">
        <v>355</v>
      </c>
    </row>
    <row r="19" spans="1:41" ht="22.9" customHeight="1">
      <c r="A19" s="205"/>
      <c r="B19" s="170" t="str">
        <f>IFERROR(VLOOKUP(SMALL('営業品目一覧（様式２－２）'!$I$4:$I$167,9),'営業品目一覧（様式２－２）'!$I$4:$J$167,2),"")</f>
        <v/>
      </c>
      <c r="C19" s="171"/>
      <c r="D19" s="171"/>
      <c r="E19" s="176" t="str">
        <f>+IF(B19="","",VLOOKUP(B19,'営業品目一覧（様式２－２）'!$C$4:$D$166,2,0))</f>
        <v/>
      </c>
      <c r="F19" s="177"/>
      <c r="G19" s="177"/>
      <c r="H19" s="177"/>
      <c r="I19" s="177"/>
      <c r="J19" s="178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210" t="str">
        <f>IF(COUNT(K19:Z19)=0,"",ROUND(SUM(K19:Z19)/2,0))</f>
        <v/>
      </c>
      <c r="AB19" s="211"/>
      <c r="AC19" s="211"/>
      <c r="AD19" s="211"/>
      <c r="AE19" s="211"/>
      <c r="AF19" s="211"/>
      <c r="AG19" s="211"/>
      <c r="AH19" s="211"/>
      <c r="AI19" s="211"/>
      <c r="AJ19" s="211"/>
      <c r="AK19" s="212"/>
      <c r="AO19" s="1" t="s">
        <v>356</v>
      </c>
    </row>
    <row r="20" spans="1:41" ht="22.9" customHeight="1">
      <c r="A20" s="205"/>
      <c r="B20" s="170" t="str">
        <f>IFERROR(VLOOKUP(SMALL('営業品目一覧（様式２－２）'!$I$4:$I$167,10),'営業品目一覧（様式２－２）'!$I$4:$J$167,2),"")</f>
        <v/>
      </c>
      <c r="C20" s="171"/>
      <c r="D20" s="171"/>
      <c r="E20" s="176" t="str">
        <f>+IF(B20="","",VLOOKUP(B20,'営業品目一覧（様式２－２）'!$C$4:$D$166,2,0))</f>
        <v/>
      </c>
      <c r="F20" s="177"/>
      <c r="G20" s="177"/>
      <c r="H20" s="177"/>
      <c r="I20" s="177"/>
      <c r="J20" s="178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210" t="str">
        <f t="shared" si="0"/>
        <v/>
      </c>
      <c r="AB20" s="211"/>
      <c r="AC20" s="211"/>
      <c r="AD20" s="211"/>
      <c r="AE20" s="211"/>
      <c r="AF20" s="211"/>
      <c r="AG20" s="211"/>
      <c r="AH20" s="211"/>
      <c r="AI20" s="211"/>
      <c r="AJ20" s="211"/>
      <c r="AK20" s="212"/>
      <c r="AO20" s="1" t="s">
        <v>357</v>
      </c>
    </row>
    <row r="21" spans="1:41" ht="22.9" customHeight="1">
      <c r="A21" s="205"/>
      <c r="B21" s="170" t="str">
        <f>IFERROR(VLOOKUP(SMALL('営業品目一覧（様式２－２）'!$I$4:$I$167,11),'営業品目一覧（様式２－２）'!$I$4:$J$167,2),"")</f>
        <v/>
      </c>
      <c r="C21" s="171"/>
      <c r="D21" s="171"/>
      <c r="E21" s="176" t="str">
        <f>+IF(B21="","",VLOOKUP(B21,'営業品目一覧（様式２－２）'!$C$4:$D$166,2,0))</f>
        <v/>
      </c>
      <c r="F21" s="177"/>
      <c r="G21" s="177"/>
      <c r="H21" s="177"/>
      <c r="I21" s="177"/>
      <c r="J21" s="178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210" t="str">
        <f t="shared" si="0"/>
        <v/>
      </c>
      <c r="AB21" s="211"/>
      <c r="AC21" s="211"/>
      <c r="AD21" s="211"/>
      <c r="AE21" s="211"/>
      <c r="AF21" s="211"/>
      <c r="AG21" s="211"/>
      <c r="AH21" s="211"/>
      <c r="AI21" s="211"/>
      <c r="AJ21" s="211"/>
      <c r="AK21" s="212"/>
      <c r="AO21" s="1" t="s">
        <v>358</v>
      </c>
    </row>
    <row r="22" spans="1:41" ht="22.9" customHeight="1">
      <c r="A22" s="205"/>
      <c r="B22" s="170" t="str">
        <f>IFERROR(VLOOKUP(SMALL('営業品目一覧（様式２－２）'!$I$4:$I$167,12),'営業品目一覧（様式２－２）'!$I$4:$J$167,2),"")</f>
        <v/>
      </c>
      <c r="C22" s="171"/>
      <c r="D22" s="171"/>
      <c r="E22" s="176" t="str">
        <f>+IF(B22="","",VLOOKUP(B22,'営業品目一覧（様式２－２）'!$C$4:$D$166,2,0))</f>
        <v/>
      </c>
      <c r="F22" s="177"/>
      <c r="G22" s="177"/>
      <c r="H22" s="177"/>
      <c r="I22" s="177"/>
      <c r="J22" s="178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210" t="str">
        <f t="shared" si="0"/>
        <v/>
      </c>
      <c r="AB22" s="211"/>
      <c r="AC22" s="211"/>
      <c r="AD22" s="211"/>
      <c r="AE22" s="211"/>
      <c r="AF22" s="211"/>
      <c r="AG22" s="211"/>
      <c r="AH22" s="211"/>
      <c r="AI22" s="211"/>
      <c r="AJ22" s="211"/>
      <c r="AK22" s="212"/>
      <c r="AO22" s="1" t="s">
        <v>359</v>
      </c>
    </row>
    <row r="23" spans="1:41" ht="22.9" customHeight="1">
      <c r="A23" s="205"/>
      <c r="B23" s="170" t="str">
        <f>IFERROR(VLOOKUP(SMALL('営業品目一覧（様式２－２）'!$I$4:$I$167,13),'営業品目一覧（様式２－２）'!$I$4:$J$167,2),"")</f>
        <v/>
      </c>
      <c r="C23" s="171"/>
      <c r="D23" s="171"/>
      <c r="E23" s="176" t="str">
        <f>+IF(B23="","",VLOOKUP(B23,'営業品目一覧（様式２－２）'!$C$4:$D$166,2,0))</f>
        <v/>
      </c>
      <c r="F23" s="177"/>
      <c r="G23" s="177"/>
      <c r="H23" s="177"/>
      <c r="I23" s="177"/>
      <c r="J23" s="178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210" t="str">
        <f t="shared" si="0"/>
        <v/>
      </c>
      <c r="AB23" s="211"/>
      <c r="AC23" s="211"/>
      <c r="AD23" s="211"/>
      <c r="AE23" s="211"/>
      <c r="AF23" s="211"/>
      <c r="AG23" s="211"/>
      <c r="AH23" s="211"/>
      <c r="AI23" s="211"/>
      <c r="AJ23" s="211"/>
      <c r="AK23" s="212"/>
      <c r="AN23" s="111"/>
      <c r="AO23" s="1" t="s">
        <v>360</v>
      </c>
    </row>
    <row r="24" spans="1:41" ht="22.9" customHeight="1">
      <c r="A24" s="205"/>
      <c r="B24" s="170" t="str">
        <f>IFERROR(VLOOKUP(SMALL('営業品目一覧（様式２－２）'!$I$4:$I$167,14),'営業品目一覧（様式２－２）'!$I$4:$J$167,2),"")</f>
        <v/>
      </c>
      <c r="C24" s="171"/>
      <c r="D24" s="171"/>
      <c r="E24" s="176" t="str">
        <f>+IF(B24="","",VLOOKUP(B24,'営業品目一覧（様式２－２）'!$C$4:$D$166,2,0))</f>
        <v/>
      </c>
      <c r="F24" s="177"/>
      <c r="G24" s="177"/>
      <c r="H24" s="177"/>
      <c r="I24" s="177"/>
      <c r="J24" s="178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210" t="str">
        <f t="shared" si="0"/>
        <v/>
      </c>
      <c r="AB24" s="211"/>
      <c r="AC24" s="211"/>
      <c r="AD24" s="211"/>
      <c r="AE24" s="211"/>
      <c r="AF24" s="211"/>
      <c r="AG24" s="211"/>
      <c r="AH24" s="211"/>
      <c r="AI24" s="211"/>
      <c r="AJ24" s="211"/>
      <c r="AK24" s="212"/>
      <c r="AO24" s="1" t="s">
        <v>361</v>
      </c>
    </row>
    <row r="25" spans="1:41" ht="22.9" customHeight="1">
      <c r="A25" s="205"/>
      <c r="B25" s="170" t="str">
        <f>IFERROR(VLOOKUP(SMALL('営業品目一覧（様式２－２）'!$I$4:$I$167,15),'営業品目一覧（様式２－２）'!$I$4:$J$167,2),"")</f>
        <v/>
      </c>
      <c r="C25" s="171"/>
      <c r="D25" s="171"/>
      <c r="E25" s="176" t="str">
        <f>+IF(B25="","",VLOOKUP(B25,'営業品目一覧（様式２－２）'!$C$4:$D$166,2,0))</f>
        <v/>
      </c>
      <c r="F25" s="177"/>
      <c r="G25" s="177"/>
      <c r="H25" s="177"/>
      <c r="I25" s="177"/>
      <c r="J25" s="178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210" t="str">
        <f t="shared" si="0"/>
        <v/>
      </c>
      <c r="AB25" s="211"/>
      <c r="AC25" s="211"/>
      <c r="AD25" s="211"/>
      <c r="AE25" s="211"/>
      <c r="AF25" s="211"/>
      <c r="AG25" s="211"/>
      <c r="AH25" s="211"/>
      <c r="AI25" s="211"/>
      <c r="AJ25" s="211"/>
      <c r="AK25" s="212"/>
      <c r="AO25" s="1" t="s">
        <v>362</v>
      </c>
    </row>
    <row r="26" spans="1:41" ht="22.9" customHeight="1">
      <c r="A26" s="206"/>
      <c r="B26" s="164" t="s">
        <v>61</v>
      </c>
      <c r="C26" s="164"/>
      <c r="D26" s="164"/>
      <c r="E26" s="164"/>
      <c r="F26" s="164"/>
      <c r="G26" s="164"/>
      <c r="H26" s="164"/>
      <c r="I26" s="164"/>
      <c r="J26" s="164"/>
      <c r="K26" s="165" t="str">
        <f>IF(SUM(K11:N25)=0,"",SUM(K11:N25))</f>
        <v/>
      </c>
      <c r="L26" s="165"/>
      <c r="M26" s="165"/>
      <c r="N26" s="165"/>
      <c r="O26" s="165" t="str">
        <f t="shared" ref="O26" si="1">IF(SUM(O11:R25)=0,"",SUM(O11:R25))</f>
        <v/>
      </c>
      <c r="P26" s="165"/>
      <c r="Q26" s="165"/>
      <c r="R26" s="165"/>
      <c r="S26" s="166" t="str">
        <f t="shared" ref="S26" si="2">IF(SUM(S11:V25)=0,"",SUM(S11:V25))</f>
        <v/>
      </c>
      <c r="T26" s="167"/>
      <c r="U26" s="167"/>
      <c r="V26" s="168"/>
      <c r="W26" s="165" t="str">
        <f t="shared" ref="W26" si="3">IF(SUM(W11:Z25)=0,"",SUM(W11:Z25))</f>
        <v/>
      </c>
      <c r="X26" s="165"/>
      <c r="Y26" s="165"/>
      <c r="Z26" s="165"/>
      <c r="AA26" s="210" t="str">
        <f>IF(COUNT(AA11:AA25)=0,"",SUM(AA11:AA25))</f>
        <v/>
      </c>
      <c r="AB26" s="211"/>
      <c r="AC26" s="211"/>
      <c r="AD26" s="211"/>
      <c r="AE26" s="211"/>
      <c r="AF26" s="211"/>
      <c r="AG26" s="211"/>
      <c r="AH26" s="211"/>
      <c r="AI26" s="211"/>
      <c r="AJ26" s="211"/>
      <c r="AK26" s="212"/>
      <c r="AO26" s="1" t="s">
        <v>363</v>
      </c>
    </row>
    <row r="27" spans="1:41" ht="22.9" customHeight="1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O27" s="1" t="s">
        <v>364</v>
      </c>
    </row>
    <row r="28" spans="1:41" ht="22.9" customHeight="1">
      <c r="A28" s="152">
        <v>27</v>
      </c>
      <c r="B28" s="157" t="s">
        <v>321</v>
      </c>
      <c r="C28" s="158"/>
      <c r="D28" s="159"/>
      <c r="E28" s="154" t="s">
        <v>311</v>
      </c>
      <c r="F28" s="155"/>
      <c r="G28" s="155"/>
      <c r="H28" s="155"/>
      <c r="I28" s="155"/>
      <c r="J28" s="155"/>
      <c r="K28" s="155"/>
      <c r="L28" s="156"/>
      <c r="M28" s="154" t="s">
        <v>313</v>
      </c>
      <c r="N28" s="155"/>
      <c r="O28" s="155"/>
      <c r="P28" s="155"/>
      <c r="Q28" s="155"/>
      <c r="R28" s="155"/>
      <c r="S28" s="155"/>
      <c r="T28" s="156"/>
      <c r="U28" s="154" t="s">
        <v>314</v>
      </c>
      <c r="V28" s="155"/>
      <c r="W28" s="155"/>
      <c r="X28" s="155"/>
      <c r="Y28" s="155"/>
      <c r="Z28" s="155"/>
      <c r="AA28" s="155"/>
      <c r="AB28" s="156"/>
      <c r="AC28" s="154" t="s">
        <v>315</v>
      </c>
      <c r="AD28" s="155"/>
      <c r="AE28" s="155"/>
      <c r="AF28" s="155"/>
      <c r="AG28" s="155"/>
      <c r="AH28" s="155"/>
      <c r="AI28" s="155"/>
      <c r="AJ28" s="155"/>
      <c r="AK28" s="156"/>
      <c r="AO28" s="1" t="s">
        <v>365</v>
      </c>
    </row>
    <row r="29" spans="1:41" ht="22.9" customHeight="1">
      <c r="A29" s="153"/>
      <c r="B29" s="160"/>
      <c r="C29" s="161"/>
      <c r="D29" s="162"/>
      <c r="E29" s="213"/>
      <c r="F29" s="214"/>
      <c r="G29" s="214"/>
      <c r="H29" s="214"/>
      <c r="I29" s="214"/>
      <c r="J29" s="214"/>
      <c r="K29" s="214"/>
      <c r="L29" s="215"/>
      <c r="M29" s="213"/>
      <c r="N29" s="214"/>
      <c r="O29" s="214"/>
      <c r="P29" s="214"/>
      <c r="Q29" s="214"/>
      <c r="R29" s="214"/>
      <c r="S29" s="214"/>
      <c r="T29" s="215"/>
      <c r="U29" s="213"/>
      <c r="V29" s="214"/>
      <c r="W29" s="214"/>
      <c r="X29" s="214"/>
      <c r="Y29" s="214"/>
      <c r="Z29" s="214"/>
      <c r="AA29" s="214"/>
      <c r="AB29" s="215"/>
      <c r="AC29" s="216" t="str">
        <f>+IF(SUM(E29:AB29)=0,"",SUM(E29:AB29))</f>
        <v/>
      </c>
      <c r="AD29" s="216"/>
      <c r="AE29" s="216"/>
      <c r="AF29" s="216"/>
      <c r="AG29" s="216"/>
      <c r="AH29" s="216"/>
      <c r="AI29" s="216"/>
      <c r="AJ29" s="216"/>
      <c r="AK29" s="216"/>
      <c r="AO29" s="1" t="s">
        <v>366</v>
      </c>
    </row>
    <row r="30" spans="1:41" ht="22.9" customHeight="1">
      <c r="A30" s="185">
        <v>28</v>
      </c>
      <c r="B30" s="186" t="s">
        <v>316</v>
      </c>
      <c r="C30" s="186"/>
      <c r="D30" s="186"/>
      <c r="E30" s="187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8"/>
      <c r="AK30" s="189"/>
      <c r="AO30" s="1" t="s">
        <v>367</v>
      </c>
    </row>
    <row r="31" spans="1:41" ht="22.9" customHeight="1">
      <c r="A31" s="185"/>
      <c r="B31" s="186"/>
      <c r="C31" s="186"/>
      <c r="D31" s="186"/>
      <c r="E31" s="190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2"/>
      <c r="AO31" s="1" t="s">
        <v>368</v>
      </c>
    </row>
    <row r="32" spans="1:41" ht="22.9" customHeight="1">
      <c r="A32" s="185"/>
      <c r="B32" s="186"/>
      <c r="C32" s="186"/>
      <c r="D32" s="186"/>
      <c r="E32" s="190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2"/>
      <c r="AO32" s="1" t="s">
        <v>369</v>
      </c>
    </row>
    <row r="33" spans="1:41" ht="22.9" customHeight="1">
      <c r="A33" s="185"/>
      <c r="B33" s="186"/>
      <c r="C33" s="186"/>
      <c r="D33" s="186"/>
      <c r="E33" s="193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5"/>
      <c r="AO33" s="1" t="s">
        <v>370</v>
      </c>
    </row>
    <row r="34" spans="1:41" ht="22.9" customHeight="1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O34" s="1" t="s">
        <v>371</v>
      </c>
    </row>
    <row r="35" spans="1:41" s="25" customFormat="1" ht="22.5" customHeight="1">
      <c r="A35" s="23" t="s">
        <v>312</v>
      </c>
      <c r="B35" s="24"/>
      <c r="AO35" s="25" t="s">
        <v>372</v>
      </c>
    </row>
    <row r="36" spans="1:41" s="25" customFormat="1" ht="22.5" customHeight="1">
      <c r="A36" s="23" t="s">
        <v>317</v>
      </c>
      <c r="B36" s="24"/>
      <c r="AO36" s="25" t="s">
        <v>373</v>
      </c>
    </row>
    <row r="37" spans="1:41" s="25" customFormat="1" ht="22.5" customHeight="1">
      <c r="A37" s="23"/>
      <c r="B37" s="24"/>
      <c r="AO37" s="25" t="s">
        <v>374</v>
      </c>
    </row>
    <row r="38" spans="1:41" ht="24" customHeight="1">
      <c r="AO38" s="1" t="s">
        <v>375</v>
      </c>
    </row>
    <row r="39" spans="1:41" ht="24" customHeight="1">
      <c r="AO39" s="1" t="s">
        <v>376</v>
      </c>
    </row>
  </sheetData>
  <sheetProtection algorithmName="SHA-512" hashValue="fJRlEW4WuVLelC2+xSAg09qdxr+EXCo6u/3w707XS1n19pHW2ZUPS1kOIJtRbDvhe8m6Jm4Xtzt22Y8jeqvFZw==" saltValue="Kl5L5WXTb91+K1J1PgEsaQ==" spinCount="100000" sheet="1" objects="1" scenarios="1" selectLockedCells="1"/>
  <mergeCells count="140">
    <mergeCell ref="AA25:AK25"/>
    <mergeCell ref="AA26:AK26"/>
    <mergeCell ref="E29:L29"/>
    <mergeCell ref="M29:T29"/>
    <mergeCell ref="U29:AB29"/>
    <mergeCell ref="AC29:AK29"/>
    <mergeCell ref="AA16:AK16"/>
    <mergeCell ref="AA17:AK17"/>
    <mergeCell ref="AA18:AK18"/>
    <mergeCell ref="AA19:AK19"/>
    <mergeCell ref="AA20:AK20"/>
    <mergeCell ref="AA21:AK21"/>
    <mergeCell ref="AA22:AK22"/>
    <mergeCell ref="AA23:AK23"/>
    <mergeCell ref="AA24:AK24"/>
    <mergeCell ref="K17:N17"/>
    <mergeCell ref="O17:R17"/>
    <mergeCell ref="S17:V17"/>
    <mergeCell ref="W17:Z17"/>
    <mergeCell ref="K18:N18"/>
    <mergeCell ref="O18:R18"/>
    <mergeCell ref="S18:V18"/>
    <mergeCell ref="W18:Z18"/>
    <mergeCell ref="E18:J18"/>
    <mergeCell ref="AA10:AK10"/>
    <mergeCell ref="B16:D16"/>
    <mergeCell ref="E16:J16"/>
    <mergeCell ref="B17:D17"/>
    <mergeCell ref="E17:J17"/>
    <mergeCell ref="B24:D24"/>
    <mergeCell ref="E24:J24"/>
    <mergeCell ref="B25:D25"/>
    <mergeCell ref="E25:J25"/>
    <mergeCell ref="B19:D19"/>
    <mergeCell ref="E19:J19"/>
    <mergeCell ref="B20:D20"/>
    <mergeCell ref="E20:J20"/>
    <mergeCell ref="B21:D21"/>
    <mergeCell ref="E21:J21"/>
    <mergeCell ref="B22:D22"/>
    <mergeCell ref="E22:J22"/>
    <mergeCell ref="B23:D23"/>
    <mergeCell ref="E23:J23"/>
    <mergeCell ref="AA11:AK11"/>
    <mergeCell ref="AA12:AK12"/>
    <mergeCell ref="AA13:AK13"/>
    <mergeCell ref="AA14:AK14"/>
    <mergeCell ref="AA15:AK15"/>
    <mergeCell ref="AA7:AK7"/>
    <mergeCell ref="AA8:AK9"/>
    <mergeCell ref="A30:A33"/>
    <mergeCell ref="B30:D33"/>
    <mergeCell ref="E30:AK33"/>
    <mergeCell ref="A5:C5"/>
    <mergeCell ref="A7:A8"/>
    <mergeCell ref="C7:J10"/>
    <mergeCell ref="K7:R7"/>
    <mergeCell ref="S7:Z7"/>
    <mergeCell ref="A10:A26"/>
    <mergeCell ref="K10:N10"/>
    <mergeCell ref="O10:R10"/>
    <mergeCell ref="S10:V10"/>
    <mergeCell ref="W10:Z10"/>
    <mergeCell ref="K12:N12"/>
    <mergeCell ref="O12:R12"/>
    <mergeCell ref="S12:V12"/>
    <mergeCell ref="W12:Z12"/>
    <mergeCell ref="K13:N13"/>
    <mergeCell ref="O13:R13"/>
    <mergeCell ref="S13:V13"/>
    <mergeCell ref="W13:Z13"/>
    <mergeCell ref="K14:N14"/>
    <mergeCell ref="E11:J11"/>
    <mergeCell ref="B12:D12"/>
    <mergeCell ref="E12:J12"/>
    <mergeCell ref="K15:N15"/>
    <mergeCell ref="O15:R15"/>
    <mergeCell ref="S15:V15"/>
    <mergeCell ref="W15:Z15"/>
    <mergeCell ref="K11:N11"/>
    <mergeCell ref="O11:R11"/>
    <mergeCell ref="S11:V11"/>
    <mergeCell ref="W11:Z11"/>
    <mergeCell ref="B13:D13"/>
    <mergeCell ref="E13:J13"/>
    <mergeCell ref="B14:D14"/>
    <mergeCell ref="E14:J14"/>
    <mergeCell ref="B15:D15"/>
    <mergeCell ref="E15:J15"/>
    <mergeCell ref="O14:R14"/>
    <mergeCell ref="S14:V14"/>
    <mergeCell ref="W14:Z14"/>
    <mergeCell ref="A2:AK2"/>
    <mergeCell ref="K24:N24"/>
    <mergeCell ref="O24:R24"/>
    <mergeCell ref="S24:V24"/>
    <mergeCell ref="W24:Z24"/>
    <mergeCell ref="K25:N25"/>
    <mergeCell ref="O25:R25"/>
    <mergeCell ref="S25:V25"/>
    <mergeCell ref="W25:Z25"/>
    <mergeCell ref="K22:N22"/>
    <mergeCell ref="O22:R22"/>
    <mergeCell ref="S22:V22"/>
    <mergeCell ref="W22:Z22"/>
    <mergeCell ref="K23:N23"/>
    <mergeCell ref="O23:R23"/>
    <mergeCell ref="K19:N19"/>
    <mergeCell ref="O19:R19"/>
    <mergeCell ref="S19:V19"/>
    <mergeCell ref="W19:Z19"/>
    <mergeCell ref="K16:N16"/>
    <mergeCell ref="O16:R16"/>
    <mergeCell ref="S16:V16"/>
    <mergeCell ref="W16:Z16"/>
    <mergeCell ref="D5:J5"/>
    <mergeCell ref="A28:A29"/>
    <mergeCell ref="E28:L28"/>
    <mergeCell ref="B28:D29"/>
    <mergeCell ref="M28:T28"/>
    <mergeCell ref="U28:AB28"/>
    <mergeCell ref="AC28:AK28"/>
    <mergeCell ref="L4:M4"/>
    <mergeCell ref="B26:J26"/>
    <mergeCell ref="K26:N26"/>
    <mergeCell ref="O26:R26"/>
    <mergeCell ref="S26:V26"/>
    <mergeCell ref="W26:Z26"/>
    <mergeCell ref="S23:V23"/>
    <mergeCell ref="W23:Z23"/>
    <mergeCell ref="K20:N20"/>
    <mergeCell ref="O20:R20"/>
    <mergeCell ref="S20:V20"/>
    <mergeCell ref="W20:Z20"/>
    <mergeCell ref="K21:N21"/>
    <mergeCell ref="O21:R21"/>
    <mergeCell ref="S21:V21"/>
    <mergeCell ref="W21:Z21"/>
    <mergeCell ref="B18:D18"/>
    <mergeCell ref="B11:D11"/>
  </mergeCells>
  <phoneticPr fontId="7"/>
  <conditionalFormatting sqref="K11:Z25">
    <cfRule type="expression" dxfId="4" priority="1">
      <formula>$B11&gt;="Ａ"</formula>
    </cfRule>
  </conditionalFormatting>
  <dataValidations count="3">
    <dataValidation type="custom" allowBlank="1" showInputMessage="1" showErrorMessage="1" error="７桁の半角数字で業者コードを入力してください。" prompt="７桁の半角数字で業者コードを入力してください。不明の方は空欄でご提出ください。" sqref="D5" xr:uid="{67967DB4-D395-4CA5-AD37-506F969BB5C2}">
      <formula1>AND(LEN(D5)=7, ISNUMBER(SUMPRODUCT(SEARCH(MID(D5, ROW(INDIRECT("1:7")),1),"0123456789"))))</formula1>
    </dataValidation>
    <dataValidation type="whole" operator="greaterThanOrEqual" allowBlank="1" showInputMessage="1" showErrorMessage="1" error="0以上の半角数字で入力してください。" prompt="0以上の半角数字で入力してください。" sqref="K11:Z25" xr:uid="{E07C256F-CEFA-497E-BA04-5517FD7691F4}">
      <formula1>0</formula1>
    </dataValidation>
    <dataValidation type="whole" allowBlank="1" showInputMessage="1" showErrorMessage="1" error="8桁以内の半角数字で入力してください。" prompt="8桁以内の半角数字で入力してください。" sqref="E29 M29 U29" xr:uid="{B9AE99D3-6B92-4951-95E1-3BDABB4532A9}">
      <formula1>0</formula1>
      <formula2>99999999</formula2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3" orientation="landscape" horizontalDpi="300" verticalDpi="300" r:id="rId1"/>
  <headerFooter alignWithMargins="0">
    <oddHeader>&amp;R&amp;"ＭＳ ゴシック,標準"&amp;11様式２－１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3E47D67-69CC-4BAB-A542-EB164533A1A8}">
          <x14:formula1>
            <xm:f>プルダウン!$D$1:$D$7</xm:f>
          </x14:formula1>
          <xm:sqref>K8:K9 O8:O9 S8:S9 W8:W9</xm:sqref>
        </x14:dataValidation>
        <x14:dataValidation type="list" allowBlank="1" showInputMessage="1" showErrorMessage="1" xr:uid="{27DA1D6B-86FB-4F87-B14F-10D88C34F071}">
          <x14:formula1>
            <xm:f>プルダウン!$B$1:$B$12</xm:f>
          </x14:formula1>
          <xm:sqref>M8:M9 Q8:Q9 U8:U9 Y8:Y9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78"/>
  <sheetViews>
    <sheetView showGridLines="0" view="pageBreakPreview" zoomScaleNormal="100" zoomScaleSheetLayoutView="100" workbookViewId="0">
      <selection activeCell="E4" sqref="E4"/>
    </sheetView>
  </sheetViews>
  <sheetFormatPr defaultColWidth="9.140625" defaultRowHeight="12"/>
  <cols>
    <col min="1" max="1" width="3.7109375" style="33" customWidth="1"/>
    <col min="2" max="2" width="19.42578125" style="33" customWidth="1"/>
    <col min="3" max="3" width="10" style="33" customWidth="1"/>
    <col min="4" max="4" width="28.5703125" style="33" customWidth="1"/>
    <col min="5" max="5" width="10.7109375" style="33" customWidth="1"/>
    <col min="6" max="6" width="11.7109375" style="33" customWidth="1"/>
    <col min="7" max="7" width="39" style="33" customWidth="1"/>
    <col min="8" max="8" width="3.7109375" style="33" customWidth="1"/>
    <col min="9" max="10" width="9.140625" style="33" hidden="1" customWidth="1"/>
    <col min="11" max="16384" width="9.140625" style="33"/>
  </cols>
  <sheetData>
    <row r="1" spans="1:10" ht="14.25">
      <c r="A1" s="26"/>
      <c r="B1" s="27" t="s">
        <v>296</v>
      </c>
      <c r="C1" s="28"/>
      <c r="D1" s="29"/>
      <c r="E1" s="29"/>
      <c r="F1" s="30"/>
      <c r="G1" s="31"/>
      <c r="H1" s="32"/>
    </row>
    <row r="2" spans="1:10">
      <c r="B2" s="34"/>
      <c r="C2" s="28"/>
      <c r="D2" s="29"/>
      <c r="E2" s="29"/>
      <c r="F2" s="30"/>
      <c r="G2" s="31"/>
      <c r="H2" s="35" t="str">
        <f>+IF('変更届（様式１）'!G10=0,"",'変更届（様式１）'!G10)</f>
        <v/>
      </c>
    </row>
    <row r="3" spans="1:10">
      <c r="B3" s="36" t="s">
        <v>64</v>
      </c>
      <c r="C3" s="37" t="s">
        <v>65</v>
      </c>
      <c r="D3" s="36" t="s">
        <v>66</v>
      </c>
      <c r="E3" s="36" t="s">
        <v>67</v>
      </c>
      <c r="F3" s="38" t="s">
        <v>68</v>
      </c>
      <c r="G3" s="39" t="s">
        <v>69</v>
      </c>
    </row>
    <row r="4" spans="1:10" ht="14.1" customHeight="1">
      <c r="B4" s="40" t="s">
        <v>70</v>
      </c>
      <c r="C4" s="41" t="s">
        <v>71</v>
      </c>
      <c r="D4" s="40" t="s">
        <v>72</v>
      </c>
      <c r="E4" s="103"/>
      <c r="F4" s="39" t="s">
        <v>73</v>
      </c>
      <c r="G4" s="42" t="s">
        <v>74</v>
      </c>
      <c r="I4" s="109" t="str">
        <f>IF($J4&lt;&gt;"",ROW(),"")</f>
        <v/>
      </c>
      <c r="J4" s="33" t="str">
        <f>IF(COUNTA(E4:E11)&lt;&gt;0,$C4,"")</f>
        <v/>
      </c>
    </row>
    <row r="5" spans="1:10" ht="14.1" customHeight="1">
      <c r="B5" s="43"/>
      <c r="C5" s="44"/>
      <c r="D5" s="43"/>
      <c r="E5" s="103"/>
      <c r="F5" s="39" t="s">
        <v>75</v>
      </c>
      <c r="G5" s="42" t="s">
        <v>76</v>
      </c>
      <c r="I5" s="109"/>
    </row>
    <row r="6" spans="1:10" ht="14.1" customHeight="1">
      <c r="B6" s="43"/>
      <c r="C6" s="44"/>
      <c r="D6" s="43"/>
      <c r="E6" s="103"/>
      <c r="F6" s="39" t="s">
        <v>77</v>
      </c>
      <c r="G6" s="42" t="s">
        <v>78</v>
      </c>
      <c r="I6" s="109"/>
    </row>
    <row r="7" spans="1:10" ht="14.1" customHeight="1">
      <c r="B7" s="43"/>
      <c r="C7" s="44"/>
      <c r="D7" s="43"/>
      <c r="E7" s="103"/>
      <c r="F7" s="39" t="s">
        <v>79</v>
      </c>
      <c r="G7" s="42" t="s">
        <v>80</v>
      </c>
      <c r="I7" s="109"/>
    </row>
    <row r="8" spans="1:10" ht="14.1" customHeight="1">
      <c r="B8" s="43"/>
      <c r="C8" s="44"/>
      <c r="D8" s="43"/>
      <c r="E8" s="103"/>
      <c r="F8" s="39" t="s">
        <v>81</v>
      </c>
      <c r="G8" s="42" t="s">
        <v>82</v>
      </c>
      <c r="I8" s="109"/>
    </row>
    <row r="9" spans="1:10" ht="14.1" customHeight="1">
      <c r="B9" s="43"/>
      <c r="C9" s="44"/>
      <c r="D9" s="43"/>
      <c r="E9" s="103"/>
      <c r="F9" s="39" t="s">
        <v>83</v>
      </c>
      <c r="G9" s="42" t="s">
        <v>84</v>
      </c>
      <c r="I9" s="109"/>
    </row>
    <row r="10" spans="1:10" ht="14.1" customHeight="1">
      <c r="B10" s="43"/>
      <c r="C10" s="44"/>
      <c r="D10" s="43"/>
      <c r="E10" s="103"/>
      <c r="F10" s="39" t="s">
        <v>85</v>
      </c>
      <c r="G10" s="42" t="s">
        <v>86</v>
      </c>
      <c r="I10" s="109"/>
    </row>
    <row r="11" spans="1:10" ht="14.1" customHeight="1">
      <c r="B11" s="43"/>
      <c r="C11" s="45"/>
      <c r="D11" s="46"/>
      <c r="E11" s="103"/>
      <c r="F11" s="39" t="s">
        <v>87</v>
      </c>
      <c r="G11" s="42" t="s">
        <v>88</v>
      </c>
      <c r="I11" s="109"/>
    </row>
    <row r="12" spans="1:10" ht="14.1" customHeight="1">
      <c r="B12" s="43"/>
      <c r="C12" s="41" t="s">
        <v>89</v>
      </c>
      <c r="D12" s="40" t="s">
        <v>90</v>
      </c>
      <c r="E12" s="103"/>
      <c r="F12" s="39" t="s">
        <v>73</v>
      </c>
      <c r="G12" s="42" t="s">
        <v>91</v>
      </c>
      <c r="I12" s="109" t="str">
        <f t="shared" ref="I12:I59" si="0">IF($J12&lt;&gt;"",ROW(),"")</f>
        <v/>
      </c>
      <c r="J12" s="33" t="str">
        <f>IF(COUNTA(E12:E19)&lt;&gt;0,$C12,"")</f>
        <v/>
      </c>
    </row>
    <row r="13" spans="1:10" ht="14.1" customHeight="1">
      <c r="B13" s="43"/>
      <c r="C13" s="44"/>
      <c r="D13" s="43"/>
      <c r="E13" s="103"/>
      <c r="F13" s="39" t="s">
        <v>75</v>
      </c>
      <c r="G13" s="42" t="s">
        <v>92</v>
      </c>
      <c r="I13" s="109"/>
    </row>
    <row r="14" spans="1:10" ht="14.1" customHeight="1">
      <c r="B14" s="43"/>
      <c r="C14" s="44"/>
      <c r="D14" s="43"/>
      <c r="E14" s="103"/>
      <c r="F14" s="39" t="s">
        <v>77</v>
      </c>
      <c r="G14" s="42" t="s">
        <v>93</v>
      </c>
      <c r="I14" s="109"/>
    </row>
    <row r="15" spans="1:10" ht="14.1" customHeight="1">
      <c r="B15" s="43"/>
      <c r="C15" s="44"/>
      <c r="D15" s="43"/>
      <c r="E15" s="103"/>
      <c r="F15" s="39" t="s">
        <v>79</v>
      </c>
      <c r="G15" s="42" t="s">
        <v>94</v>
      </c>
      <c r="I15" s="109"/>
    </row>
    <row r="16" spans="1:10" ht="14.1" customHeight="1">
      <c r="B16" s="43"/>
      <c r="C16" s="44"/>
      <c r="D16" s="43"/>
      <c r="E16" s="103"/>
      <c r="F16" s="39" t="s">
        <v>81</v>
      </c>
      <c r="G16" s="42" t="s">
        <v>95</v>
      </c>
      <c r="I16" s="109"/>
    </row>
    <row r="17" spans="2:10" ht="14.1" customHeight="1">
      <c r="B17" s="43"/>
      <c r="C17" s="44"/>
      <c r="D17" s="43"/>
      <c r="E17" s="103"/>
      <c r="F17" s="39" t="s">
        <v>83</v>
      </c>
      <c r="G17" s="42" t="s">
        <v>96</v>
      </c>
      <c r="I17" s="109"/>
    </row>
    <row r="18" spans="2:10" ht="14.1" customHeight="1">
      <c r="B18" s="43"/>
      <c r="C18" s="44"/>
      <c r="D18" s="43"/>
      <c r="E18" s="103"/>
      <c r="F18" s="39" t="s">
        <v>286</v>
      </c>
      <c r="G18" s="42" t="s">
        <v>97</v>
      </c>
      <c r="I18" s="109"/>
    </row>
    <row r="19" spans="2:10" ht="14.1" customHeight="1">
      <c r="B19" s="43"/>
      <c r="C19" s="45"/>
      <c r="D19" s="46"/>
      <c r="E19" s="103"/>
      <c r="F19" s="39" t="s">
        <v>114</v>
      </c>
      <c r="G19" s="42" t="s">
        <v>99</v>
      </c>
      <c r="I19" s="109"/>
    </row>
    <row r="20" spans="2:10" ht="14.1" customHeight="1">
      <c r="B20" s="43"/>
      <c r="C20" s="41" t="s">
        <v>100</v>
      </c>
      <c r="D20" s="40" t="s">
        <v>101</v>
      </c>
      <c r="E20" s="103"/>
      <c r="F20" s="39" t="s">
        <v>102</v>
      </c>
      <c r="G20" s="42" t="s">
        <v>103</v>
      </c>
      <c r="I20" s="109" t="str">
        <f t="shared" si="0"/>
        <v/>
      </c>
      <c r="J20" s="33" t="str">
        <f>IF(COUNTA(E20:E27)&lt;&gt;0,$C20,"")</f>
        <v/>
      </c>
    </row>
    <row r="21" spans="2:10" ht="14.1" customHeight="1">
      <c r="B21" s="43"/>
      <c r="C21" s="44"/>
      <c r="D21" s="43"/>
      <c r="E21" s="103"/>
      <c r="F21" s="39" t="s">
        <v>104</v>
      </c>
      <c r="G21" s="42" t="s">
        <v>105</v>
      </c>
      <c r="I21" s="109"/>
    </row>
    <row r="22" spans="2:10" ht="14.1" customHeight="1">
      <c r="B22" s="43"/>
      <c r="C22" s="44"/>
      <c r="D22" s="43"/>
      <c r="E22" s="103"/>
      <c r="F22" s="39" t="s">
        <v>106</v>
      </c>
      <c r="G22" s="42" t="s">
        <v>107</v>
      </c>
      <c r="I22" s="109"/>
    </row>
    <row r="23" spans="2:10" ht="14.1" customHeight="1">
      <c r="B23" s="43"/>
      <c r="C23" s="44"/>
      <c r="D23" s="43"/>
      <c r="E23" s="103"/>
      <c r="F23" s="39" t="s">
        <v>108</v>
      </c>
      <c r="G23" s="42" t="s">
        <v>109</v>
      </c>
      <c r="I23" s="109"/>
    </row>
    <row r="24" spans="2:10" ht="14.1" customHeight="1">
      <c r="B24" s="43"/>
      <c r="C24" s="44"/>
      <c r="D24" s="43"/>
      <c r="E24" s="103"/>
      <c r="F24" s="39" t="s">
        <v>110</v>
      </c>
      <c r="G24" s="42" t="s">
        <v>111</v>
      </c>
      <c r="I24" s="109"/>
    </row>
    <row r="25" spans="2:10" ht="14.1" customHeight="1">
      <c r="B25" s="43"/>
      <c r="C25" s="44"/>
      <c r="D25" s="43"/>
      <c r="E25" s="103"/>
      <c r="F25" s="39" t="s">
        <v>112</v>
      </c>
      <c r="G25" s="42" t="s">
        <v>113</v>
      </c>
      <c r="I25" s="109"/>
    </row>
    <row r="26" spans="2:10" ht="14.1" customHeight="1">
      <c r="B26" s="43"/>
      <c r="C26" s="44"/>
      <c r="D26" s="43"/>
      <c r="E26" s="103"/>
      <c r="F26" s="39" t="s">
        <v>114</v>
      </c>
      <c r="G26" s="42" t="s">
        <v>115</v>
      </c>
      <c r="I26" s="109"/>
    </row>
    <row r="27" spans="2:10" ht="14.1" customHeight="1">
      <c r="B27" s="43"/>
      <c r="C27" s="45"/>
      <c r="D27" s="46"/>
      <c r="E27" s="103"/>
      <c r="F27" s="39" t="s">
        <v>98</v>
      </c>
      <c r="G27" s="42" t="s">
        <v>88</v>
      </c>
      <c r="I27" s="109"/>
    </row>
    <row r="28" spans="2:10" ht="14.1" customHeight="1">
      <c r="B28" s="43"/>
      <c r="C28" s="41" t="s">
        <v>116</v>
      </c>
      <c r="D28" s="40" t="s">
        <v>117</v>
      </c>
      <c r="E28" s="103"/>
      <c r="F28" s="39" t="s">
        <v>102</v>
      </c>
      <c r="G28" s="42" t="s">
        <v>118</v>
      </c>
      <c r="I28" s="109" t="str">
        <f t="shared" si="0"/>
        <v/>
      </c>
      <c r="J28" s="33" t="str">
        <f>IF(COUNTA(E28:E32)&lt;&gt;0,$C28,"")</f>
        <v/>
      </c>
    </row>
    <row r="29" spans="2:10" ht="14.1" customHeight="1">
      <c r="B29" s="43"/>
      <c r="C29" s="44"/>
      <c r="D29" s="43"/>
      <c r="E29" s="103"/>
      <c r="F29" s="39" t="s">
        <v>104</v>
      </c>
      <c r="G29" s="42" t="s">
        <v>119</v>
      </c>
      <c r="I29" s="109"/>
    </row>
    <row r="30" spans="2:10" ht="14.1" customHeight="1">
      <c r="B30" s="43"/>
      <c r="C30" s="44"/>
      <c r="D30" s="43"/>
      <c r="E30" s="103"/>
      <c r="F30" s="39" t="s">
        <v>106</v>
      </c>
      <c r="G30" s="42" t="s">
        <v>120</v>
      </c>
      <c r="I30" s="109"/>
    </row>
    <row r="31" spans="2:10" ht="14.1" customHeight="1">
      <c r="B31" s="43"/>
      <c r="C31" s="44"/>
      <c r="D31" s="43"/>
      <c r="E31" s="103"/>
      <c r="F31" s="39" t="s">
        <v>108</v>
      </c>
      <c r="G31" s="42" t="s">
        <v>121</v>
      </c>
      <c r="I31" s="109"/>
    </row>
    <row r="32" spans="2:10" ht="14.1" customHeight="1">
      <c r="B32" s="43"/>
      <c r="C32" s="45"/>
      <c r="D32" s="46"/>
      <c r="E32" s="103"/>
      <c r="F32" s="39" t="s">
        <v>110</v>
      </c>
      <c r="G32" s="42" t="s">
        <v>88</v>
      </c>
      <c r="I32" s="109"/>
    </row>
    <row r="33" spans="2:10" ht="14.1" customHeight="1">
      <c r="B33" s="43"/>
      <c r="C33" s="41" t="s">
        <v>122</v>
      </c>
      <c r="D33" s="40" t="s">
        <v>123</v>
      </c>
      <c r="E33" s="103"/>
      <c r="F33" s="39" t="s">
        <v>102</v>
      </c>
      <c r="G33" s="42" t="s">
        <v>123</v>
      </c>
      <c r="I33" s="109" t="str">
        <f t="shared" si="0"/>
        <v/>
      </c>
      <c r="J33" s="33" t="str">
        <f>IF(COUNTA(E33:E37)&lt;&gt;0,$C33,"")</f>
        <v/>
      </c>
    </row>
    <row r="34" spans="2:10" ht="14.1" customHeight="1">
      <c r="B34" s="43"/>
      <c r="C34" s="44"/>
      <c r="D34" s="43"/>
      <c r="E34" s="103"/>
      <c r="F34" s="39" t="s">
        <v>104</v>
      </c>
      <c r="G34" s="42" t="s">
        <v>124</v>
      </c>
      <c r="I34" s="109"/>
    </row>
    <row r="35" spans="2:10" ht="14.1" customHeight="1">
      <c r="B35" s="43"/>
      <c r="C35" s="44"/>
      <c r="D35" s="43"/>
      <c r="E35" s="103"/>
      <c r="F35" s="39" t="s">
        <v>106</v>
      </c>
      <c r="G35" s="42" t="s">
        <v>125</v>
      </c>
      <c r="I35" s="109"/>
    </row>
    <row r="36" spans="2:10" ht="14.1" customHeight="1">
      <c r="B36" s="43"/>
      <c r="C36" s="44"/>
      <c r="D36" s="43"/>
      <c r="E36" s="103"/>
      <c r="F36" s="39" t="s">
        <v>108</v>
      </c>
      <c r="G36" s="42" t="s">
        <v>126</v>
      </c>
      <c r="I36" s="109"/>
    </row>
    <row r="37" spans="2:10" ht="14.1" customHeight="1">
      <c r="B37" s="43"/>
      <c r="C37" s="45"/>
      <c r="D37" s="46"/>
      <c r="E37" s="103"/>
      <c r="F37" s="39" t="s">
        <v>110</v>
      </c>
      <c r="G37" s="42" t="s">
        <v>88</v>
      </c>
      <c r="I37" s="109"/>
    </row>
    <row r="38" spans="2:10" ht="14.1" customHeight="1">
      <c r="B38" s="43"/>
      <c r="C38" s="41" t="s">
        <v>127</v>
      </c>
      <c r="D38" s="40" t="s">
        <v>128</v>
      </c>
      <c r="E38" s="103"/>
      <c r="F38" s="39" t="s">
        <v>102</v>
      </c>
      <c r="G38" s="42" t="s">
        <v>129</v>
      </c>
      <c r="I38" s="109" t="str">
        <f t="shared" si="0"/>
        <v/>
      </c>
      <c r="J38" s="33" t="str">
        <f>IF(COUNTA(E38:E41)&lt;&gt;0,$C38,"")</f>
        <v/>
      </c>
    </row>
    <row r="39" spans="2:10" ht="14.1" customHeight="1">
      <c r="B39" s="43"/>
      <c r="C39" s="44"/>
      <c r="D39" s="43"/>
      <c r="E39" s="103"/>
      <c r="F39" s="39" t="s">
        <v>104</v>
      </c>
      <c r="G39" s="42" t="s">
        <v>130</v>
      </c>
      <c r="I39" s="109"/>
    </row>
    <row r="40" spans="2:10" ht="14.1" customHeight="1">
      <c r="B40" s="43"/>
      <c r="C40" s="44"/>
      <c r="D40" s="43"/>
      <c r="E40" s="103"/>
      <c r="F40" s="39" t="s">
        <v>106</v>
      </c>
      <c r="G40" s="42" t="s">
        <v>131</v>
      </c>
      <c r="I40" s="109"/>
    </row>
    <row r="41" spans="2:10" ht="14.1" customHeight="1">
      <c r="B41" s="43"/>
      <c r="C41" s="45"/>
      <c r="D41" s="46"/>
      <c r="E41" s="103"/>
      <c r="F41" s="39" t="s">
        <v>108</v>
      </c>
      <c r="G41" s="42" t="s">
        <v>88</v>
      </c>
      <c r="I41" s="109"/>
    </row>
    <row r="42" spans="2:10" ht="14.1" customHeight="1">
      <c r="B42" s="43"/>
      <c r="C42" s="41" t="s">
        <v>132</v>
      </c>
      <c r="D42" s="40" t="s">
        <v>133</v>
      </c>
      <c r="E42" s="103"/>
      <c r="F42" s="39" t="s">
        <v>102</v>
      </c>
      <c r="G42" s="42" t="s">
        <v>134</v>
      </c>
      <c r="I42" s="109" t="str">
        <f t="shared" si="0"/>
        <v/>
      </c>
      <c r="J42" s="33" t="str">
        <f>IF(COUNTA(E42:E47)&lt;&gt;0,$C42,"")</f>
        <v/>
      </c>
    </row>
    <row r="43" spans="2:10" ht="14.1" customHeight="1">
      <c r="B43" s="43"/>
      <c r="C43" s="44"/>
      <c r="D43" s="43"/>
      <c r="E43" s="103"/>
      <c r="F43" s="39" t="s">
        <v>104</v>
      </c>
      <c r="G43" s="42" t="s">
        <v>135</v>
      </c>
      <c r="I43" s="109"/>
    </row>
    <row r="44" spans="2:10" ht="14.1" customHeight="1">
      <c r="B44" s="43"/>
      <c r="C44" s="44"/>
      <c r="D44" s="43"/>
      <c r="E44" s="103"/>
      <c r="F44" s="39" t="s">
        <v>106</v>
      </c>
      <c r="G44" s="42" t="s">
        <v>136</v>
      </c>
      <c r="I44" s="109"/>
    </row>
    <row r="45" spans="2:10" ht="14.1" customHeight="1">
      <c r="B45" s="43"/>
      <c r="C45" s="44"/>
      <c r="D45" s="43"/>
      <c r="E45" s="103"/>
      <c r="F45" s="39" t="s">
        <v>108</v>
      </c>
      <c r="G45" s="42" t="s">
        <v>137</v>
      </c>
      <c r="I45" s="109"/>
    </row>
    <row r="46" spans="2:10" ht="14.1" customHeight="1">
      <c r="B46" s="43"/>
      <c r="C46" s="44"/>
      <c r="D46" s="43"/>
      <c r="E46" s="103"/>
      <c r="F46" s="39" t="s">
        <v>110</v>
      </c>
      <c r="G46" s="42" t="s">
        <v>138</v>
      </c>
      <c r="I46" s="109"/>
    </row>
    <row r="47" spans="2:10" ht="14.1" customHeight="1">
      <c r="B47" s="43"/>
      <c r="C47" s="45"/>
      <c r="D47" s="46"/>
      <c r="E47" s="103"/>
      <c r="F47" s="39" t="s">
        <v>112</v>
      </c>
      <c r="G47" s="42" t="s">
        <v>88</v>
      </c>
      <c r="I47" s="109"/>
    </row>
    <row r="48" spans="2:10" ht="14.1" customHeight="1">
      <c r="B48" s="43"/>
      <c r="C48" s="47" t="s">
        <v>139</v>
      </c>
      <c r="D48" s="40" t="s">
        <v>140</v>
      </c>
      <c r="E48" s="103"/>
      <c r="F48" s="39" t="s">
        <v>102</v>
      </c>
      <c r="G48" s="42" t="s">
        <v>141</v>
      </c>
      <c r="I48" s="109" t="str">
        <f t="shared" si="0"/>
        <v/>
      </c>
      <c r="J48" s="33" t="str">
        <f>IF(COUNTA(E48:E58)&lt;&gt;0,$C48,"")</f>
        <v/>
      </c>
    </row>
    <row r="49" spans="2:10" ht="14.1" customHeight="1">
      <c r="B49" s="43"/>
      <c r="C49" s="48"/>
      <c r="D49" s="43"/>
      <c r="E49" s="103"/>
      <c r="F49" s="39" t="s">
        <v>104</v>
      </c>
      <c r="G49" s="42" t="s">
        <v>142</v>
      </c>
      <c r="I49" s="109"/>
    </row>
    <row r="50" spans="2:10" ht="14.1" customHeight="1">
      <c r="B50" s="43"/>
      <c r="C50" s="48"/>
      <c r="D50" s="43"/>
      <c r="E50" s="103"/>
      <c r="F50" s="39" t="s">
        <v>106</v>
      </c>
      <c r="G50" s="42" t="s">
        <v>143</v>
      </c>
      <c r="I50" s="109"/>
    </row>
    <row r="51" spans="2:10" ht="14.1" customHeight="1">
      <c r="B51" s="43"/>
      <c r="C51" s="48"/>
      <c r="D51" s="43"/>
      <c r="E51" s="103"/>
      <c r="F51" s="39" t="s">
        <v>108</v>
      </c>
      <c r="G51" s="42" t="s">
        <v>144</v>
      </c>
      <c r="I51" s="109"/>
    </row>
    <row r="52" spans="2:10" ht="14.1" customHeight="1">
      <c r="B52" s="43"/>
      <c r="C52" s="48"/>
      <c r="D52" s="43"/>
      <c r="E52" s="103"/>
      <c r="F52" s="39" t="s">
        <v>110</v>
      </c>
      <c r="G52" s="42" t="s">
        <v>145</v>
      </c>
      <c r="I52" s="109"/>
    </row>
    <row r="53" spans="2:10" ht="14.1" customHeight="1">
      <c r="B53" s="43"/>
      <c r="C53" s="48"/>
      <c r="D53" s="43"/>
      <c r="E53" s="103"/>
      <c r="F53" s="39" t="s">
        <v>112</v>
      </c>
      <c r="G53" s="42" t="s">
        <v>146</v>
      </c>
      <c r="I53" s="109"/>
    </row>
    <row r="54" spans="2:10" ht="14.1" customHeight="1">
      <c r="B54" s="43"/>
      <c r="C54" s="48"/>
      <c r="D54" s="43"/>
      <c r="E54" s="103"/>
      <c r="F54" s="39" t="s">
        <v>114</v>
      </c>
      <c r="G54" s="42" t="s">
        <v>147</v>
      </c>
      <c r="I54" s="109"/>
    </row>
    <row r="55" spans="2:10" ht="14.1" customHeight="1">
      <c r="B55" s="43"/>
      <c r="C55" s="48"/>
      <c r="D55" s="43"/>
      <c r="E55" s="103"/>
      <c r="F55" s="39" t="s">
        <v>98</v>
      </c>
      <c r="G55" s="42" t="s">
        <v>148</v>
      </c>
      <c r="I55" s="109"/>
    </row>
    <row r="56" spans="2:10" ht="14.1" customHeight="1">
      <c r="B56" s="43"/>
      <c r="C56" s="48"/>
      <c r="D56" s="43"/>
      <c r="E56" s="103"/>
      <c r="F56" s="39" t="s">
        <v>149</v>
      </c>
      <c r="G56" s="42" t="s">
        <v>150</v>
      </c>
      <c r="I56" s="109"/>
    </row>
    <row r="57" spans="2:10" ht="14.1" customHeight="1">
      <c r="B57" s="43"/>
      <c r="C57" s="48"/>
      <c r="D57" s="43"/>
      <c r="E57" s="103"/>
      <c r="F57" s="39" t="s">
        <v>151</v>
      </c>
      <c r="G57" s="42" t="s">
        <v>152</v>
      </c>
      <c r="I57" s="109"/>
    </row>
    <row r="58" spans="2:10" ht="14.1" customHeight="1">
      <c r="B58" s="43"/>
      <c r="C58" s="49"/>
      <c r="D58" s="46"/>
      <c r="E58" s="103"/>
      <c r="F58" s="39" t="s">
        <v>153</v>
      </c>
      <c r="G58" s="42" t="s">
        <v>88</v>
      </c>
      <c r="I58" s="109"/>
    </row>
    <row r="59" spans="2:10" ht="14.1" customHeight="1">
      <c r="B59" s="43"/>
      <c r="C59" s="47" t="s">
        <v>154</v>
      </c>
      <c r="D59" s="40" t="s">
        <v>155</v>
      </c>
      <c r="E59" s="103"/>
      <c r="F59" s="39" t="s">
        <v>102</v>
      </c>
      <c r="G59" s="42" t="s">
        <v>156</v>
      </c>
      <c r="I59" s="109" t="str">
        <f t="shared" si="0"/>
        <v/>
      </c>
      <c r="J59" s="33" t="str">
        <f>IF(COUNTA(E59:E65)&lt;&gt;0,$C59,"")</f>
        <v/>
      </c>
    </row>
    <row r="60" spans="2:10" ht="14.1" customHeight="1">
      <c r="B60" s="43"/>
      <c r="C60" s="48"/>
      <c r="D60" s="43"/>
      <c r="E60" s="103"/>
      <c r="F60" s="39" t="s">
        <v>104</v>
      </c>
      <c r="G60" s="42" t="s">
        <v>157</v>
      </c>
      <c r="I60" s="109"/>
    </row>
    <row r="61" spans="2:10" ht="14.1" customHeight="1">
      <c r="B61" s="43"/>
      <c r="C61" s="48"/>
      <c r="D61" s="43"/>
      <c r="E61" s="103"/>
      <c r="F61" s="39" t="s">
        <v>106</v>
      </c>
      <c r="G61" s="42" t="s">
        <v>158</v>
      </c>
      <c r="I61" s="109"/>
    </row>
    <row r="62" spans="2:10" ht="14.1" customHeight="1">
      <c r="B62" s="43"/>
      <c r="C62" s="48"/>
      <c r="D62" s="43"/>
      <c r="E62" s="103"/>
      <c r="F62" s="39" t="s">
        <v>108</v>
      </c>
      <c r="G62" s="42" t="s">
        <v>159</v>
      </c>
      <c r="I62" s="109"/>
    </row>
    <row r="63" spans="2:10" ht="14.1" customHeight="1">
      <c r="B63" s="43"/>
      <c r="C63" s="48"/>
      <c r="D63" s="43"/>
      <c r="E63" s="103"/>
      <c r="F63" s="39" t="s">
        <v>110</v>
      </c>
      <c r="G63" s="42" t="s">
        <v>160</v>
      </c>
      <c r="I63" s="109"/>
    </row>
    <row r="64" spans="2:10" ht="14.1" customHeight="1">
      <c r="B64" s="43"/>
      <c r="C64" s="48"/>
      <c r="D64" s="43"/>
      <c r="E64" s="103"/>
      <c r="F64" s="39" t="s">
        <v>112</v>
      </c>
      <c r="G64" s="42" t="s">
        <v>161</v>
      </c>
      <c r="I64" s="109"/>
    </row>
    <row r="65" spans="2:10" ht="13.5" customHeight="1">
      <c r="B65" s="46"/>
      <c r="C65" s="49"/>
      <c r="D65" s="46"/>
      <c r="E65" s="103"/>
      <c r="F65" s="39" t="s">
        <v>114</v>
      </c>
      <c r="G65" s="42" t="s">
        <v>88</v>
      </c>
      <c r="I65" s="109"/>
    </row>
    <row r="66" spans="2:10" ht="14.1" customHeight="1">
      <c r="B66" s="27" t="s">
        <v>162</v>
      </c>
      <c r="C66" s="50"/>
      <c r="D66" s="51"/>
      <c r="E66" s="51"/>
      <c r="F66" s="52"/>
      <c r="G66" s="53"/>
      <c r="H66" s="54"/>
      <c r="I66" s="109"/>
    </row>
    <row r="67" spans="2:10" ht="12" customHeight="1">
      <c r="B67" s="27"/>
      <c r="C67" s="50"/>
      <c r="D67" s="51"/>
      <c r="E67" s="51"/>
      <c r="F67" s="52"/>
      <c r="G67" s="53"/>
      <c r="H67" s="35" t="str">
        <f>+IF('変更届（様式１）'!G10=0,"",'変更届（様式１）'!G10)</f>
        <v/>
      </c>
      <c r="I67" s="109"/>
      <c r="J67" s="110"/>
    </row>
    <row r="68" spans="2:10">
      <c r="B68" s="36" t="s">
        <v>64</v>
      </c>
      <c r="C68" s="37" t="s">
        <v>65</v>
      </c>
      <c r="D68" s="36" t="s">
        <v>163</v>
      </c>
      <c r="E68" s="36" t="s">
        <v>164</v>
      </c>
      <c r="F68" s="38" t="s">
        <v>68</v>
      </c>
      <c r="G68" s="39" t="s">
        <v>69</v>
      </c>
      <c r="I68" s="109"/>
    </row>
    <row r="69" spans="2:10" ht="14.1" customHeight="1">
      <c r="B69" s="40" t="s">
        <v>70</v>
      </c>
      <c r="C69" s="47" t="s">
        <v>165</v>
      </c>
      <c r="D69" s="40" t="s">
        <v>166</v>
      </c>
      <c r="E69" s="103"/>
      <c r="F69" s="39" t="s">
        <v>102</v>
      </c>
      <c r="G69" s="42" t="s">
        <v>167</v>
      </c>
      <c r="I69" s="109" t="str">
        <f t="shared" ref="I69:I132" si="1">IF($J69&lt;&gt;"",ROW(),"")</f>
        <v/>
      </c>
      <c r="J69" s="33" t="str">
        <f>IF(COUNTA(E69:E74)&lt;&gt;0,$C69,"")</f>
        <v/>
      </c>
    </row>
    <row r="70" spans="2:10" ht="14.1" customHeight="1">
      <c r="B70" s="43"/>
      <c r="C70" s="48"/>
      <c r="D70" s="43"/>
      <c r="E70" s="103"/>
      <c r="F70" s="39" t="s">
        <v>104</v>
      </c>
      <c r="G70" s="42" t="s">
        <v>168</v>
      </c>
      <c r="I70" s="109"/>
    </row>
    <row r="71" spans="2:10" ht="14.1" customHeight="1">
      <c r="B71" s="43"/>
      <c r="C71" s="48"/>
      <c r="D71" s="43"/>
      <c r="E71" s="103"/>
      <c r="F71" s="39" t="s">
        <v>106</v>
      </c>
      <c r="G71" s="42" t="s">
        <v>169</v>
      </c>
      <c r="I71" s="109"/>
    </row>
    <row r="72" spans="2:10" ht="14.1" customHeight="1">
      <c r="B72" s="43"/>
      <c r="C72" s="48"/>
      <c r="D72" s="43"/>
      <c r="E72" s="103"/>
      <c r="F72" s="39" t="s">
        <v>108</v>
      </c>
      <c r="G72" s="42" t="s">
        <v>170</v>
      </c>
      <c r="I72" s="109"/>
    </row>
    <row r="73" spans="2:10" ht="14.1" customHeight="1">
      <c r="B73" s="43"/>
      <c r="C73" s="48"/>
      <c r="D73" s="43"/>
      <c r="E73" s="103"/>
      <c r="F73" s="39" t="s">
        <v>110</v>
      </c>
      <c r="G73" s="42" t="s">
        <v>171</v>
      </c>
      <c r="I73" s="109"/>
    </row>
    <row r="74" spans="2:10" ht="14.1" customHeight="1">
      <c r="B74" s="43"/>
      <c r="C74" s="49"/>
      <c r="D74" s="46"/>
      <c r="E74" s="103"/>
      <c r="F74" s="39" t="s">
        <v>112</v>
      </c>
      <c r="G74" s="42" t="s">
        <v>88</v>
      </c>
      <c r="I74" s="109"/>
    </row>
    <row r="75" spans="2:10" ht="14.1" customHeight="1">
      <c r="B75" s="43"/>
      <c r="C75" s="47" t="s">
        <v>172</v>
      </c>
      <c r="D75" s="40" t="s">
        <v>173</v>
      </c>
      <c r="E75" s="103"/>
      <c r="F75" s="39" t="s">
        <v>102</v>
      </c>
      <c r="G75" s="42" t="s">
        <v>174</v>
      </c>
      <c r="I75" s="109" t="str">
        <f t="shared" si="1"/>
        <v/>
      </c>
      <c r="J75" s="33" t="str">
        <f>IF(COUNTA(E75:E79)&lt;&gt;0,$C75,"")</f>
        <v/>
      </c>
    </row>
    <row r="76" spans="2:10" ht="14.1" customHeight="1">
      <c r="B76" s="43"/>
      <c r="C76" s="48"/>
      <c r="D76" s="43"/>
      <c r="E76" s="103"/>
      <c r="F76" s="39" t="s">
        <v>104</v>
      </c>
      <c r="G76" s="42" t="s">
        <v>175</v>
      </c>
      <c r="I76" s="109"/>
    </row>
    <row r="77" spans="2:10" ht="14.1" customHeight="1">
      <c r="B77" s="43"/>
      <c r="C77" s="48"/>
      <c r="D77" s="43"/>
      <c r="E77" s="103"/>
      <c r="F77" s="39" t="s">
        <v>106</v>
      </c>
      <c r="G77" s="42" t="s">
        <v>176</v>
      </c>
      <c r="I77" s="109"/>
    </row>
    <row r="78" spans="2:10" ht="14.1" customHeight="1">
      <c r="B78" s="43"/>
      <c r="C78" s="48"/>
      <c r="D78" s="43"/>
      <c r="E78" s="103"/>
      <c r="F78" s="39" t="s">
        <v>108</v>
      </c>
      <c r="G78" s="42" t="s">
        <v>177</v>
      </c>
      <c r="I78" s="109"/>
    </row>
    <row r="79" spans="2:10" ht="14.1" customHeight="1">
      <c r="B79" s="43"/>
      <c r="C79" s="49"/>
      <c r="D79" s="46"/>
      <c r="E79" s="103"/>
      <c r="F79" s="39" t="s">
        <v>110</v>
      </c>
      <c r="G79" s="42" t="s">
        <v>88</v>
      </c>
      <c r="I79" s="109"/>
    </row>
    <row r="80" spans="2:10" ht="14.1" customHeight="1">
      <c r="B80" s="43"/>
      <c r="C80" s="47" t="s">
        <v>178</v>
      </c>
      <c r="D80" s="40" t="s">
        <v>287</v>
      </c>
      <c r="E80" s="103"/>
      <c r="F80" s="39" t="s">
        <v>288</v>
      </c>
      <c r="G80" s="42" t="s">
        <v>179</v>
      </c>
      <c r="I80" s="109" t="str">
        <f t="shared" si="1"/>
        <v/>
      </c>
      <c r="J80" s="33" t="str">
        <f>IF(COUNTA(E80:E86)&lt;&gt;0,$C80,"")</f>
        <v/>
      </c>
    </row>
    <row r="81" spans="2:10" ht="14.1" customHeight="1">
      <c r="B81" s="43"/>
      <c r="C81" s="44"/>
      <c r="D81" s="43"/>
      <c r="E81" s="103"/>
      <c r="F81" s="39" t="s">
        <v>289</v>
      </c>
      <c r="G81" s="42" t="s">
        <v>180</v>
      </c>
      <c r="I81" s="109"/>
    </row>
    <row r="82" spans="2:10" ht="14.1" customHeight="1">
      <c r="B82" s="43"/>
      <c r="C82" s="44"/>
      <c r="D82" s="43"/>
      <c r="E82" s="103"/>
      <c r="F82" s="39" t="s">
        <v>290</v>
      </c>
      <c r="G82" s="42" t="s">
        <v>181</v>
      </c>
      <c r="I82" s="109"/>
    </row>
    <row r="83" spans="2:10" ht="14.1" customHeight="1">
      <c r="B83" s="43"/>
      <c r="C83" s="44"/>
      <c r="D83" s="43"/>
      <c r="E83" s="103"/>
      <c r="F83" s="39" t="s">
        <v>291</v>
      </c>
      <c r="G83" s="42" t="s">
        <v>182</v>
      </c>
      <c r="I83" s="109"/>
    </row>
    <row r="84" spans="2:10" ht="14.1" customHeight="1">
      <c r="B84" s="43"/>
      <c r="C84" s="44"/>
      <c r="D84" s="43"/>
      <c r="E84" s="103"/>
      <c r="F84" s="39" t="s">
        <v>292</v>
      </c>
      <c r="G84" s="42" t="s">
        <v>183</v>
      </c>
      <c r="I84" s="109"/>
    </row>
    <row r="85" spans="2:10" ht="14.1" customHeight="1">
      <c r="B85" s="43"/>
      <c r="C85" s="44"/>
      <c r="D85" s="43"/>
      <c r="E85" s="103"/>
      <c r="F85" s="39" t="s">
        <v>98</v>
      </c>
      <c r="G85" s="42" t="s">
        <v>184</v>
      </c>
      <c r="I85" s="109"/>
    </row>
    <row r="86" spans="2:10" ht="14.1" customHeight="1">
      <c r="B86" s="46"/>
      <c r="C86" s="45"/>
      <c r="D86" s="46"/>
      <c r="E86" s="103"/>
      <c r="F86" s="39" t="s">
        <v>234</v>
      </c>
      <c r="G86" s="106" t="s">
        <v>387</v>
      </c>
      <c r="I86" s="109"/>
    </row>
    <row r="87" spans="2:10" ht="14.1" customHeight="1">
      <c r="B87" s="40" t="s">
        <v>185</v>
      </c>
      <c r="C87" s="41" t="s">
        <v>186</v>
      </c>
      <c r="D87" s="40" t="s">
        <v>187</v>
      </c>
      <c r="E87" s="103"/>
      <c r="F87" s="39" t="s">
        <v>102</v>
      </c>
      <c r="G87" s="42" t="s">
        <v>188</v>
      </c>
      <c r="I87" s="109" t="str">
        <f t="shared" si="1"/>
        <v/>
      </c>
      <c r="J87" s="33" t="str">
        <f>IF(COUNTA(E87:E92)&lt;&gt;0,$C87,"")</f>
        <v/>
      </c>
    </row>
    <row r="88" spans="2:10" ht="14.1" customHeight="1">
      <c r="B88" s="43"/>
      <c r="C88" s="44"/>
      <c r="D88" s="43"/>
      <c r="E88" s="103"/>
      <c r="F88" s="39" t="s">
        <v>104</v>
      </c>
      <c r="G88" s="42" t="s">
        <v>189</v>
      </c>
      <c r="I88" s="109"/>
    </row>
    <row r="89" spans="2:10" ht="14.1" customHeight="1">
      <c r="B89" s="43"/>
      <c r="C89" s="44"/>
      <c r="D89" s="43"/>
      <c r="E89" s="103"/>
      <c r="F89" s="39" t="s">
        <v>106</v>
      </c>
      <c r="G89" s="42" t="s">
        <v>190</v>
      </c>
      <c r="I89" s="109"/>
    </row>
    <row r="90" spans="2:10" ht="14.1" customHeight="1">
      <c r="B90" s="43"/>
      <c r="C90" s="44"/>
      <c r="D90" s="43"/>
      <c r="E90" s="103"/>
      <c r="F90" s="39" t="s">
        <v>108</v>
      </c>
      <c r="G90" s="42" t="s">
        <v>191</v>
      </c>
      <c r="I90" s="109"/>
    </row>
    <row r="91" spans="2:10" ht="14.1" customHeight="1">
      <c r="B91" s="43"/>
      <c r="C91" s="44"/>
      <c r="D91" s="43"/>
      <c r="E91" s="103"/>
      <c r="F91" s="39" t="s">
        <v>110</v>
      </c>
      <c r="G91" s="42" t="s">
        <v>192</v>
      </c>
      <c r="I91" s="109"/>
    </row>
    <row r="92" spans="2:10" ht="14.1" customHeight="1">
      <c r="B92" s="43"/>
      <c r="C92" s="45"/>
      <c r="D92" s="46"/>
      <c r="E92" s="103"/>
      <c r="F92" s="39" t="s">
        <v>193</v>
      </c>
      <c r="G92" s="42" t="s">
        <v>88</v>
      </c>
      <c r="I92" s="109"/>
    </row>
    <row r="93" spans="2:10" ht="14.1" customHeight="1">
      <c r="B93" s="43"/>
      <c r="C93" s="41" t="s">
        <v>194</v>
      </c>
      <c r="D93" s="40" t="s">
        <v>195</v>
      </c>
      <c r="E93" s="103"/>
      <c r="F93" s="39" t="s">
        <v>102</v>
      </c>
      <c r="G93" s="42" t="s">
        <v>196</v>
      </c>
      <c r="I93" s="109" t="str">
        <f t="shared" si="1"/>
        <v/>
      </c>
      <c r="J93" s="33" t="str">
        <f>IF(COUNTA(E93:E95)&lt;&gt;0,$C93,"")</f>
        <v/>
      </c>
    </row>
    <row r="94" spans="2:10" ht="14.1" customHeight="1">
      <c r="B94" s="43"/>
      <c r="C94" s="44"/>
      <c r="D94" s="43"/>
      <c r="E94" s="103"/>
      <c r="F94" s="39" t="s">
        <v>104</v>
      </c>
      <c r="G94" s="42" t="s">
        <v>197</v>
      </c>
      <c r="I94" s="109"/>
    </row>
    <row r="95" spans="2:10" ht="14.1" customHeight="1">
      <c r="B95" s="43"/>
      <c r="C95" s="45"/>
      <c r="D95" s="46"/>
      <c r="E95" s="103"/>
      <c r="F95" s="39" t="s">
        <v>106</v>
      </c>
      <c r="G95" s="42" t="s">
        <v>88</v>
      </c>
      <c r="I95" s="109"/>
    </row>
    <row r="96" spans="2:10" ht="14.1" customHeight="1">
      <c r="B96" s="43"/>
      <c r="C96" s="41" t="s">
        <v>198</v>
      </c>
      <c r="D96" s="40" t="s">
        <v>199</v>
      </c>
      <c r="E96" s="103"/>
      <c r="F96" s="39" t="s">
        <v>102</v>
      </c>
      <c r="G96" s="42" t="s">
        <v>200</v>
      </c>
      <c r="I96" s="109" t="str">
        <f t="shared" si="1"/>
        <v/>
      </c>
      <c r="J96" s="33" t="str">
        <f>IF(COUNTA(E96:E100)&lt;&gt;0,$C96,"")</f>
        <v/>
      </c>
    </row>
    <row r="97" spans="2:10" ht="14.1" customHeight="1">
      <c r="B97" s="43"/>
      <c r="C97" s="44"/>
      <c r="D97" s="43"/>
      <c r="E97" s="103"/>
      <c r="F97" s="39" t="s">
        <v>104</v>
      </c>
      <c r="G97" s="42" t="s">
        <v>201</v>
      </c>
      <c r="I97" s="109"/>
    </row>
    <row r="98" spans="2:10" ht="14.1" customHeight="1">
      <c r="B98" s="43"/>
      <c r="C98" s="44"/>
      <c r="D98" s="43"/>
      <c r="E98" s="103"/>
      <c r="F98" s="39" t="s">
        <v>106</v>
      </c>
      <c r="G98" s="42" t="s">
        <v>202</v>
      </c>
      <c r="I98" s="109"/>
    </row>
    <row r="99" spans="2:10" ht="14.1" customHeight="1">
      <c r="B99" s="43"/>
      <c r="C99" s="44"/>
      <c r="D99" s="43"/>
      <c r="E99" s="103"/>
      <c r="F99" s="39" t="s">
        <v>108</v>
      </c>
      <c r="G99" s="42" t="s">
        <v>203</v>
      </c>
      <c r="I99" s="109"/>
    </row>
    <row r="100" spans="2:10" ht="14.1" customHeight="1">
      <c r="B100" s="43"/>
      <c r="C100" s="45"/>
      <c r="D100" s="46"/>
      <c r="E100" s="103"/>
      <c r="F100" s="39" t="s">
        <v>110</v>
      </c>
      <c r="G100" s="42" t="s">
        <v>88</v>
      </c>
      <c r="I100" s="109"/>
    </row>
    <row r="101" spans="2:10" ht="14.1" customHeight="1">
      <c r="B101" s="43"/>
      <c r="C101" s="41" t="s">
        <v>204</v>
      </c>
      <c r="D101" s="40" t="s">
        <v>205</v>
      </c>
      <c r="E101" s="103"/>
      <c r="F101" s="39" t="s">
        <v>102</v>
      </c>
      <c r="G101" s="42" t="s">
        <v>206</v>
      </c>
      <c r="I101" s="109" t="str">
        <f t="shared" si="1"/>
        <v/>
      </c>
      <c r="J101" s="33" t="str">
        <f>IF(COUNTA(E101:E107)&lt;&gt;0,$C101,"")</f>
        <v/>
      </c>
    </row>
    <row r="102" spans="2:10" ht="14.1" customHeight="1">
      <c r="B102" s="43"/>
      <c r="C102" s="44"/>
      <c r="D102" s="43"/>
      <c r="E102" s="103"/>
      <c r="F102" s="39" t="s">
        <v>104</v>
      </c>
      <c r="G102" s="42" t="s">
        <v>207</v>
      </c>
      <c r="I102" s="109"/>
    </row>
    <row r="103" spans="2:10" ht="14.1" customHeight="1">
      <c r="B103" s="43"/>
      <c r="C103" s="44"/>
      <c r="D103" s="43"/>
      <c r="E103" s="103"/>
      <c r="F103" s="39" t="s">
        <v>106</v>
      </c>
      <c r="G103" s="42" t="s">
        <v>208</v>
      </c>
      <c r="I103" s="109"/>
    </row>
    <row r="104" spans="2:10" ht="14.1" customHeight="1">
      <c r="B104" s="43"/>
      <c r="C104" s="44"/>
      <c r="D104" s="43"/>
      <c r="E104" s="103"/>
      <c r="F104" s="39" t="s">
        <v>108</v>
      </c>
      <c r="G104" s="42" t="s">
        <v>209</v>
      </c>
      <c r="I104" s="109"/>
    </row>
    <row r="105" spans="2:10" ht="14.1" customHeight="1">
      <c r="B105" s="43"/>
      <c r="C105" s="44"/>
      <c r="D105" s="43"/>
      <c r="E105" s="103"/>
      <c r="F105" s="39" t="s">
        <v>110</v>
      </c>
      <c r="G105" s="42" t="s">
        <v>210</v>
      </c>
      <c r="I105" s="109"/>
    </row>
    <row r="106" spans="2:10" ht="14.1" customHeight="1">
      <c r="B106" s="43"/>
      <c r="C106" s="44"/>
      <c r="D106" s="43"/>
      <c r="E106" s="103"/>
      <c r="F106" s="39" t="s">
        <v>112</v>
      </c>
      <c r="G106" s="42" t="s">
        <v>211</v>
      </c>
      <c r="I106" s="109"/>
    </row>
    <row r="107" spans="2:10" ht="14.1" customHeight="1">
      <c r="B107" s="43"/>
      <c r="C107" s="45"/>
      <c r="D107" s="46"/>
      <c r="E107" s="103"/>
      <c r="F107" s="39" t="s">
        <v>114</v>
      </c>
      <c r="G107" s="42" t="s">
        <v>88</v>
      </c>
      <c r="I107" s="109"/>
    </row>
    <row r="108" spans="2:10" ht="14.1" customHeight="1">
      <c r="B108" s="43"/>
      <c r="C108" s="41" t="s">
        <v>212</v>
      </c>
      <c r="D108" s="40" t="s">
        <v>140</v>
      </c>
      <c r="E108" s="103"/>
      <c r="F108" s="39" t="s">
        <v>102</v>
      </c>
      <c r="G108" s="42" t="s">
        <v>213</v>
      </c>
      <c r="I108" s="109" t="str">
        <f t="shared" si="1"/>
        <v/>
      </c>
      <c r="J108" s="33" t="str">
        <f>IF(COUNTA(E108:E118)&lt;&gt;0,$C108,"")</f>
        <v/>
      </c>
    </row>
    <row r="109" spans="2:10" ht="14.1" customHeight="1">
      <c r="B109" s="43"/>
      <c r="C109" s="44"/>
      <c r="D109" s="43"/>
      <c r="E109" s="103"/>
      <c r="F109" s="39" t="s">
        <v>104</v>
      </c>
      <c r="G109" s="42" t="s">
        <v>214</v>
      </c>
      <c r="I109" s="109"/>
    </row>
    <row r="110" spans="2:10" ht="14.1" customHeight="1">
      <c r="B110" s="43"/>
      <c r="C110" s="44"/>
      <c r="D110" s="43"/>
      <c r="E110" s="103"/>
      <c r="F110" s="39" t="s">
        <v>106</v>
      </c>
      <c r="G110" s="42" t="s">
        <v>215</v>
      </c>
      <c r="I110" s="109"/>
    </row>
    <row r="111" spans="2:10" ht="14.1" customHeight="1">
      <c r="B111" s="43"/>
      <c r="C111" s="44"/>
      <c r="D111" s="43"/>
      <c r="E111" s="103"/>
      <c r="F111" s="39" t="s">
        <v>108</v>
      </c>
      <c r="G111" s="42" t="s">
        <v>216</v>
      </c>
      <c r="I111" s="109"/>
    </row>
    <row r="112" spans="2:10" ht="14.1" customHeight="1">
      <c r="B112" s="43"/>
      <c r="C112" s="44"/>
      <c r="D112" s="43"/>
      <c r="E112" s="103"/>
      <c r="F112" s="39" t="s">
        <v>110</v>
      </c>
      <c r="G112" s="42" t="s">
        <v>217</v>
      </c>
      <c r="I112" s="109"/>
    </row>
    <row r="113" spans="2:10" ht="14.1" customHeight="1">
      <c r="B113" s="43"/>
      <c r="C113" s="44"/>
      <c r="D113" s="43"/>
      <c r="E113" s="103"/>
      <c r="F113" s="39" t="s">
        <v>112</v>
      </c>
      <c r="G113" s="42" t="s">
        <v>218</v>
      </c>
      <c r="I113" s="109"/>
    </row>
    <row r="114" spans="2:10" ht="14.1" customHeight="1">
      <c r="B114" s="43"/>
      <c r="C114" s="44"/>
      <c r="D114" s="43"/>
      <c r="E114" s="103"/>
      <c r="F114" s="39" t="s">
        <v>114</v>
      </c>
      <c r="G114" s="42" t="s">
        <v>219</v>
      </c>
      <c r="I114" s="109"/>
    </row>
    <row r="115" spans="2:10" ht="14.1" customHeight="1">
      <c r="B115" s="43"/>
      <c r="C115" s="44"/>
      <c r="D115" s="43"/>
      <c r="E115" s="103"/>
      <c r="F115" s="39" t="s">
        <v>98</v>
      </c>
      <c r="G115" s="42" t="s">
        <v>220</v>
      </c>
      <c r="I115" s="109"/>
    </row>
    <row r="116" spans="2:10" ht="14.1" customHeight="1">
      <c r="B116" s="43"/>
      <c r="C116" s="44"/>
      <c r="D116" s="43"/>
      <c r="E116" s="103"/>
      <c r="F116" s="39" t="s">
        <v>149</v>
      </c>
      <c r="G116" s="42" t="s">
        <v>221</v>
      </c>
      <c r="I116" s="109"/>
    </row>
    <row r="117" spans="2:10" ht="14.1" customHeight="1">
      <c r="B117" s="43"/>
      <c r="C117" s="44"/>
      <c r="D117" s="43"/>
      <c r="E117" s="103"/>
      <c r="F117" s="39" t="s">
        <v>151</v>
      </c>
      <c r="G117" s="42" t="s">
        <v>222</v>
      </c>
      <c r="I117" s="109"/>
    </row>
    <row r="118" spans="2:10" ht="14.1" customHeight="1">
      <c r="B118" s="43"/>
      <c r="C118" s="45"/>
      <c r="D118" s="46"/>
      <c r="E118" s="103"/>
      <c r="F118" s="39" t="s">
        <v>153</v>
      </c>
      <c r="G118" s="42" t="s">
        <v>88</v>
      </c>
      <c r="I118" s="109"/>
    </row>
    <row r="119" spans="2:10" ht="14.1" customHeight="1">
      <c r="B119" s="43"/>
      <c r="C119" s="41" t="s">
        <v>223</v>
      </c>
      <c r="D119" s="40" t="s">
        <v>224</v>
      </c>
      <c r="E119" s="103"/>
      <c r="F119" s="39" t="s">
        <v>102</v>
      </c>
      <c r="G119" s="42" t="s">
        <v>225</v>
      </c>
      <c r="I119" s="109" t="str">
        <f t="shared" si="1"/>
        <v/>
      </c>
      <c r="J119" s="33" t="str">
        <f>IF(COUNTA(E119:E122)&lt;&gt;0,$C119,"")</f>
        <v/>
      </c>
    </row>
    <row r="120" spans="2:10" ht="14.1" customHeight="1">
      <c r="B120" s="43"/>
      <c r="C120" s="44"/>
      <c r="D120" s="43"/>
      <c r="E120" s="103"/>
      <c r="F120" s="39" t="s">
        <v>104</v>
      </c>
      <c r="G120" s="42" t="s">
        <v>226</v>
      </c>
      <c r="I120" s="109"/>
    </row>
    <row r="121" spans="2:10" ht="14.1" customHeight="1">
      <c r="B121" s="43"/>
      <c r="C121" s="44"/>
      <c r="D121" s="43"/>
      <c r="E121" s="103"/>
      <c r="F121" s="39" t="s">
        <v>106</v>
      </c>
      <c r="G121" s="42" t="s">
        <v>227</v>
      </c>
      <c r="I121" s="109"/>
    </row>
    <row r="122" spans="2:10" ht="14.1" customHeight="1">
      <c r="B122" s="43"/>
      <c r="C122" s="45"/>
      <c r="D122" s="46"/>
      <c r="E122" s="103"/>
      <c r="F122" s="39" t="s">
        <v>108</v>
      </c>
      <c r="G122" s="42" t="s">
        <v>88</v>
      </c>
      <c r="I122" s="109"/>
    </row>
    <row r="123" spans="2:10" ht="14.1" customHeight="1">
      <c r="B123" s="43"/>
      <c r="C123" s="41" t="s">
        <v>228</v>
      </c>
      <c r="D123" s="40" t="s">
        <v>293</v>
      </c>
      <c r="E123" s="103"/>
      <c r="F123" s="39" t="s">
        <v>102</v>
      </c>
      <c r="G123" s="42" t="s">
        <v>229</v>
      </c>
      <c r="I123" s="109" t="str">
        <f t="shared" si="1"/>
        <v/>
      </c>
      <c r="J123" s="33" t="str">
        <f>IF(COUNTA(E123:E128)&lt;&gt;0,$C123,"")</f>
        <v/>
      </c>
    </row>
    <row r="124" spans="2:10" ht="14.1" customHeight="1">
      <c r="B124" s="43"/>
      <c r="C124" s="44"/>
      <c r="D124" s="43"/>
      <c r="E124" s="103"/>
      <c r="F124" s="39" t="s">
        <v>104</v>
      </c>
      <c r="G124" s="42" t="s">
        <v>230</v>
      </c>
      <c r="I124" s="109"/>
    </row>
    <row r="125" spans="2:10" ht="14.1" customHeight="1">
      <c r="B125" s="43"/>
      <c r="C125" s="44"/>
      <c r="D125" s="43"/>
      <c r="E125" s="103"/>
      <c r="F125" s="39" t="s">
        <v>106</v>
      </c>
      <c r="G125" s="42" t="s">
        <v>231</v>
      </c>
      <c r="I125" s="109"/>
    </row>
    <row r="126" spans="2:10" ht="14.1" customHeight="1">
      <c r="B126" s="43"/>
      <c r="C126" s="44"/>
      <c r="D126" s="43"/>
      <c r="E126" s="103"/>
      <c r="F126" s="39" t="s">
        <v>108</v>
      </c>
      <c r="G126" s="42" t="s">
        <v>232</v>
      </c>
      <c r="I126" s="109"/>
    </row>
    <row r="127" spans="2:10" ht="14.1" customHeight="1">
      <c r="B127" s="43"/>
      <c r="C127" s="44"/>
      <c r="D127" s="43"/>
      <c r="E127" s="103"/>
      <c r="F127" s="39" t="s">
        <v>110</v>
      </c>
      <c r="G127" s="42" t="s">
        <v>233</v>
      </c>
      <c r="I127" s="109"/>
    </row>
    <row r="128" spans="2:10" ht="14.1" customHeight="1">
      <c r="B128" s="46"/>
      <c r="C128" s="45"/>
      <c r="D128" s="46"/>
      <c r="E128" s="103"/>
      <c r="F128" s="39" t="s">
        <v>234</v>
      </c>
      <c r="G128" s="106" t="s">
        <v>387</v>
      </c>
      <c r="I128" s="109"/>
    </row>
    <row r="129" spans="2:10" ht="14.1" customHeight="1">
      <c r="B129" s="55" t="s">
        <v>162</v>
      </c>
      <c r="C129" s="56"/>
      <c r="D129" s="51"/>
      <c r="E129" s="51"/>
      <c r="F129" s="52"/>
      <c r="G129" s="53"/>
      <c r="H129" s="32"/>
      <c r="I129" s="109"/>
    </row>
    <row r="130" spans="2:10" ht="12" customHeight="1">
      <c r="B130" s="27"/>
      <c r="C130" s="57"/>
      <c r="D130" s="58"/>
      <c r="E130" s="58"/>
      <c r="F130" s="59"/>
      <c r="G130" s="60"/>
      <c r="H130" s="35" t="str">
        <f>+IF('変更届（様式１）'!G10=0,"",'変更届（様式１）'!G10)</f>
        <v/>
      </c>
      <c r="I130" s="109"/>
      <c r="J130" s="110"/>
    </row>
    <row r="131" spans="2:10">
      <c r="B131" s="36" t="s">
        <v>64</v>
      </c>
      <c r="C131" s="37" t="s">
        <v>65</v>
      </c>
      <c r="D131" s="36" t="s">
        <v>163</v>
      </c>
      <c r="E131" s="36" t="s">
        <v>164</v>
      </c>
      <c r="F131" s="38" t="s">
        <v>68</v>
      </c>
      <c r="G131" s="39" t="s">
        <v>69</v>
      </c>
      <c r="I131" s="109"/>
    </row>
    <row r="132" spans="2:10" ht="14.1" customHeight="1">
      <c r="B132" s="40" t="s">
        <v>235</v>
      </c>
      <c r="C132" s="41" t="s">
        <v>236</v>
      </c>
      <c r="D132" s="40" t="s">
        <v>237</v>
      </c>
      <c r="E132" s="103"/>
      <c r="F132" s="39" t="s">
        <v>102</v>
      </c>
      <c r="G132" s="42" t="s">
        <v>238</v>
      </c>
      <c r="I132" s="109" t="str">
        <f t="shared" si="1"/>
        <v/>
      </c>
      <c r="J132" s="33" t="str">
        <f>IF(COUNTA(E132:E135)&lt;&gt;0,$C132,"")</f>
        <v/>
      </c>
    </row>
    <row r="133" spans="2:10" ht="14.1" customHeight="1">
      <c r="B133" s="43"/>
      <c r="C133" s="44"/>
      <c r="D133" s="43"/>
      <c r="E133" s="103"/>
      <c r="F133" s="39" t="s">
        <v>290</v>
      </c>
      <c r="G133" s="42" t="s">
        <v>239</v>
      </c>
      <c r="I133" s="109"/>
    </row>
    <row r="134" spans="2:10" ht="14.1" customHeight="1">
      <c r="B134" s="43"/>
      <c r="C134" s="44"/>
      <c r="D134" s="43"/>
      <c r="E134" s="103"/>
      <c r="F134" s="39" t="s">
        <v>294</v>
      </c>
      <c r="G134" s="42" t="s">
        <v>240</v>
      </c>
      <c r="I134" s="109"/>
    </row>
    <row r="135" spans="2:10" ht="14.1" customHeight="1">
      <c r="B135" s="43"/>
      <c r="C135" s="45"/>
      <c r="D135" s="46"/>
      <c r="E135" s="103"/>
      <c r="F135" s="39" t="s">
        <v>106</v>
      </c>
      <c r="G135" s="42" t="s">
        <v>88</v>
      </c>
      <c r="I135" s="109"/>
    </row>
    <row r="136" spans="2:10" ht="14.1" customHeight="1">
      <c r="B136" s="43"/>
      <c r="C136" s="41" t="s">
        <v>241</v>
      </c>
      <c r="D136" s="40" t="s">
        <v>242</v>
      </c>
      <c r="E136" s="103"/>
      <c r="F136" s="39" t="s">
        <v>102</v>
      </c>
      <c r="G136" s="42" t="s">
        <v>243</v>
      </c>
      <c r="I136" s="109" t="str">
        <f t="shared" ref="I136:I166" si="2">IF($J136&lt;&gt;"",ROW(),"")</f>
        <v/>
      </c>
      <c r="J136" s="33" t="str">
        <f>IF(COUNTA(E136:E140)&lt;&gt;0,$C136,"")</f>
        <v/>
      </c>
    </row>
    <row r="137" spans="2:10" ht="14.1" customHeight="1">
      <c r="B137" s="43"/>
      <c r="C137" s="44"/>
      <c r="D137" s="43"/>
      <c r="E137" s="103"/>
      <c r="F137" s="39" t="s">
        <v>104</v>
      </c>
      <c r="G137" s="42" t="s">
        <v>244</v>
      </c>
      <c r="I137" s="109"/>
    </row>
    <row r="138" spans="2:10" ht="14.1" customHeight="1">
      <c r="B138" s="43"/>
      <c r="C138" s="44"/>
      <c r="D138" s="43"/>
      <c r="E138" s="103"/>
      <c r="F138" s="39" t="s">
        <v>106</v>
      </c>
      <c r="G138" s="42" t="s">
        <v>245</v>
      </c>
      <c r="I138" s="109"/>
    </row>
    <row r="139" spans="2:10" ht="14.1" customHeight="1">
      <c r="B139" s="43"/>
      <c r="C139" s="44"/>
      <c r="D139" s="43"/>
      <c r="E139" s="103"/>
      <c r="F139" s="39" t="s">
        <v>108</v>
      </c>
      <c r="G139" s="42" t="s">
        <v>246</v>
      </c>
      <c r="I139" s="109"/>
    </row>
    <row r="140" spans="2:10" ht="14.1" customHeight="1">
      <c r="B140" s="43"/>
      <c r="C140" s="45"/>
      <c r="D140" s="46"/>
      <c r="E140" s="103"/>
      <c r="F140" s="39" t="s">
        <v>110</v>
      </c>
      <c r="G140" s="42" t="s">
        <v>88</v>
      </c>
      <c r="I140" s="109"/>
    </row>
    <row r="141" spans="2:10" ht="14.1" customHeight="1">
      <c r="B141" s="43"/>
      <c r="C141" s="41" t="s">
        <v>247</v>
      </c>
      <c r="D141" s="40" t="s">
        <v>248</v>
      </c>
      <c r="E141" s="103"/>
      <c r="F141" s="39" t="s">
        <v>102</v>
      </c>
      <c r="G141" s="42" t="s">
        <v>249</v>
      </c>
      <c r="I141" s="109" t="str">
        <f t="shared" si="2"/>
        <v/>
      </c>
      <c r="J141" s="33" t="str">
        <f>IF(COUNTA(E141:E142)&lt;&gt;0,$C141,"")</f>
        <v/>
      </c>
    </row>
    <row r="142" spans="2:10" ht="14.1" customHeight="1">
      <c r="B142" s="43"/>
      <c r="C142" s="45"/>
      <c r="D142" s="46"/>
      <c r="E142" s="103"/>
      <c r="F142" s="39" t="s">
        <v>104</v>
      </c>
      <c r="G142" s="42" t="s">
        <v>88</v>
      </c>
      <c r="I142" s="109"/>
    </row>
    <row r="143" spans="2:10" ht="14.1" customHeight="1">
      <c r="B143" s="43"/>
      <c r="C143" s="41" t="s">
        <v>250</v>
      </c>
      <c r="D143" s="40" t="s">
        <v>251</v>
      </c>
      <c r="E143" s="103"/>
      <c r="F143" s="39" t="s">
        <v>102</v>
      </c>
      <c r="G143" s="42" t="s">
        <v>252</v>
      </c>
      <c r="I143" s="109" t="str">
        <f t="shared" si="2"/>
        <v/>
      </c>
      <c r="J143" s="33" t="str">
        <f>IF(COUNTA(E143:E148)&lt;&gt;0,$C143,"")</f>
        <v/>
      </c>
    </row>
    <row r="144" spans="2:10" ht="14.1" customHeight="1">
      <c r="B144" s="43"/>
      <c r="C144" s="44"/>
      <c r="D144" s="43"/>
      <c r="E144" s="103"/>
      <c r="F144" s="39" t="s">
        <v>104</v>
      </c>
      <c r="G144" s="42" t="s">
        <v>253</v>
      </c>
      <c r="I144" s="109"/>
    </row>
    <row r="145" spans="2:10" ht="14.1" customHeight="1">
      <c r="B145" s="43"/>
      <c r="C145" s="44"/>
      <c r="D145" s="43"/>
      <c r="E145" s="103"/>
      <c r="F145" s="39" t="s">
        <v>106</v>
      </c>
      <c r="G145" s="42" t="s">
        <v>254</v>
      </c>
      <c r="I145" s="109"/>
    </row>
    <row r="146" spans="2:10" ht="14.1" customHeight="1">
      <c r="B146" s="43"/>
      <c r="C146" s="44"/>
      <c r="D146" s="43"/>
      <c r="E146" s="103"/>
      <c r="F146" s="39" t="s">
        <v>108</v>
      </c>
      <c r="G146" s="42" t="s">
        <v>255</v>
      </c>
      <c r="I146" s="109"/>
    </row>
    <row r="147" spans="2:10" ht="14.1" customHeight="1">
      <c r="B147" s="43"/>
      <c r="C147" s="44"/>
      <c r="D147" s="43"/>
      <c r="E147" s="103"/>
      <c r="F147" s="39" t="s">
        <v>110</v>
      </c>
      <c r="G147" s="42" t="s">
        <v>256</v>
      </c>
      <c r="I147" s="109"/>
    </row>
    <row r="148" spans="2:10" ht="14.1" customHeight="1">
      <c r="B148" s="43"/>
      <c r="C148" s="45"/>
      <c r="D148" s="46"/>
      <c r="E148" s="103"/>
      <c r="F148" s="39" t="s">
        <v>112</v>
      </c>
      <c r="G148" s="42" t="s">
        <v>88</v>
      </c>
      <c r="I148" s="109"/>
    </row>
    <row r="149" spans="2:10" ht="14.1" customHeight="1">
      <c r="B149" s="43"/>
      <c r="C149" s="41" t="s">
        <v>257</v>
      </c>
      <c r="D149" s="40" t="s">
        <v>258</v>
      </c>
      <c r="E149" s="103"/>
      <c r="F149" s="39" t="s">
        <v>102</v>
      </c>
      <c r="G149" s="42" t="s">
        <v>258</v>
      </c>
      <c r="I149" s="109" t="str">
        <f t="shared" si="2"/>
        <v/>
      </c>
      <c r="J149" s="33" t="str">
        <f>IF(COUNTA(E149:E152)&lt;&gt;0,$C149,"")</f>
        <v/>
      </c>
    </row>
    <row r="150" spans="2:10" ht="14.1" customHeight="1">
      <c r="B150" s="43"/>
      <c r="C150" s="44"/>
      <c r="D150" s="43"/>
      <c r="E150" s="103"/>
      <c r="F150" s="39" t="s">
        <v>104</v>
      </c>
      <c r="G150" s="42" t="s">
        <v>259</v>
      </c>
      <c r="I150" s="109"/>
    </row>
    <row r="151" spans="2:10" ht="14.1" customHeight="1">
      <c r="B151" s="43"/>
      <c r="C151" s="44"/>
      <c r="D151" s="43"/>
      <c r="E151" s="103"/>
      <c r="F151" s="39" t="s">
        <v>106</v>
      </c>
      <c r="G151" s="42" t="s">
        <v>260</v>
      </c>
      <c r="I151" s="109"/>
    </row>
    <row r="152" spans="2:10" ht="14.1" customHeight="1">
      <c r="B152" s="43"/>
      <c r="C152" s="45"/>
      <c r="D152" s="46"/>
      <c r="E152" s="103"/>
      <c r="F152" s="39" t="s">
        <v>108</v>
      </c>
      <c r="G152" s="42" t="s">
        <v>88</v>
      </c>
      <c r="I152" s="109"/>
    </row>
    <row r="153" spans="2:10" ht="14.1" customHeight="1">
      <c r="B153" s="43"/>
      <c r="C153" s="41" t="s">
        <v>261</v>
      </c>
      <c r="D153" s="40" t="s">
        <v>262</v>
      </c>
      <c r="E153" s="103"/>
      <c r="F153" s="39" t="s">
        <v>102</v>
      </c>
      <c r="G153" s="42" t="s">
        <v>263</v>
      </c>
      <c r="I153" s="109" t="str">
        <f t="shared" si="2"/>
        <v/>
      </c>
      <c r="J153" s="33" t="str">
        <f>IF(COUNTA(E153:E157)&lt;&gt;0,$C153,"")</f>
        <v/>
      </c>
    </row>
    <row r="154" spans="2:10" ht="14.1" customHeight="1">
      <c r="B154" s="43"/>
      <c r="C154" s="44"/>
      <c r="D154" s="43"/>
      <c r="E154" s="103"/>
      <c r="F154" s="39" t="s">
        <v>104</v>
      </c>
      <c r="G154" s="42" t="s">
        <v>264</v>
      </c>
      <c r="I154" s="109"/>
    </row>
    <row r="155" spans="2:10" ht="14.1" customHeight="1">
      <c r="B155" s="43"/>
      <c r="C155" s="44"/>
      <c r="D155" s="43"/>
      <c r="E155" s="103"/>
      <c r="F155" s="39" t="s">
        <v>110</v>
      </c>
      <c r="G155" s="42" t="s">
        <v>265</v>
      </c>
      <c r="I155" s="109"/>
    </row>
    <row r="156" spans="2:10" ht="14.1" customHeight="1">
      <c r="B156" s="43"/>
      <c r="C156" s="44"/>
      <c r="D156" s="43"/>
      <c r="E156" s="103"/>
      <c r="F156" s="39" t="s">
        <v>106</v>
      </c>
      <c r="G156" s="42" t="s">
        <v>266</v>
      </c>
      <c r="I156" s="109"/>
    </row>
    <row r="157" spans="2:10" ht="14.1" customHeight="1">
      <c r="B157" s="43"/>
      <c r="C157" s="45"/>
      <c r="D157" s="46"/>
      <c r="E157" s="103"/>
      <c r="F157" s="39" t="s">
        <v>108</v>
      </c>
      <c r="G157" s="42" t="s">
        <v>88</v>
      </c>
      <c r="I157" s="109"/>
    </row>
    <row r="158" spans="2:10" ht="14.1" customHeight="1">
      <c r="B158" s="43"/>
      <c r="C158" s="41" t="s">
        <v>267</v>
      </c>
      <c r="D158" s="40" t="s">
        <v>268</v>
      </c>
      <c r="E158" s="103"/>
      <c r="F158" s="39" t="s">
        <v>102</v>
      </c>
      <c r="G158" s="61" t="s">
        <v>269</v>
      </c>
      <c r="I158" s="109" t="str">
        <f t="shared" si="2"/>
        <v/>
      </c>
      <c r="J158" s="33" t="str">
        <f>IF(COUNTA(E158:E159)&lt;&gt;0,$C158,"")</f>
        <v/>
      </c>
    </row>
    <row r="159" spans="2:10" ht="14.1" customHeight="1">
      <c r="B159" s="43"/>
      <c r="C159" s="44"/>
      <c r="D159" s="43"/>
      <c r="E159" s="103"/>
      <c r="F159" s="39" t="s">
        <v>104</v>
      </c>
      <c r="G159" s="61" t="s">
        <v>270</v>
      </c>
      <c r="I159" s="109"/>
    </row>
    <row r="160" spans="2:10" ht="14.1" customHeight="1">
      <c r="B160" s="43"/>
      <c r="C160" s="41" t="s">
        <v>271</v>
      </c>
      <c r="D160" s="40" t="s">
        <v>272</v>
      </c>
      <c r="E160" s="103"/>
      <c r="F160" s="39" t="s">
        <v>102</v>
      </c>
      <c r="G160" s="42" t="s">
        <v>273</v>
      </c>
      <c r="I160" s="109" t="str">
        <f t="shared" si="2"/>
        <v/>
      </c>
      <c r="J160" s="33" t="str">
        <f>IF(COUNTA(E160:E162)&lt;&gt;0,$C160,"")</f>
        <v/>
      </c>
    </row>
    <row r="161" spans="2:10" ht="14.1" customHeight="1">
      <c r="B161" s="43"/>
      <c r="C161" s="44"/>
      <c r="D161" s="43" t="s">
        <v>274</v>
      </c>
      <c r="E161" s="103"/>
      <c r="F161" s="39" t="s">
        <v>104</v>
      </c>
      <c r="G161" s="42" t="s">
        <v>275</v>
      </c>
      <c r="I161" s="109"/>
    </row>
    <row r="162" spans="2:10" ht="14.1" customHeight="1">
      <c r="B162" s="43"/>
      <c r="C162" s="45"/>
      <c r="D162" s="46" t="s">
        <v>276</v>
      </c>
      <c r="E162" s="103"/>
      <c r="F162" s="39" t="s">
        <v>106</v>
      </c>
      <c r="G162" s="42" t="s">
        <v>88</v>
      </c>
      <c r="I162" s="109"/>
    </row>
    <row r="163" spans="2:10" ht="14.1" customHeight="1">
      <c r="B163" s="43"/>
      <c r="C163" s="41" t="s">
        <v>277</v>
      </c>
      <c r="D163" s="43" t="s">
        <v>278</v>
      </c>
      <c r="E163" s="103"/>
      <c r="F163" s="39" t="s">
        <v>102</v>
      </c>
      <c r="G163" s="42" t="s">
        <v>279</v>
      </c>
      <c r="I163" s="109" t="str">
        <f t="shared" si="2"/>
        <v/>
      </c>
      <c r="J163" s="33" t="str">
        <f>IF(COUNTA(E163:E164)&lt;&gt;0,$C163,"")</f>
        <v/>
      </c>
    </row>
    <row r="164" spans="2:10" ht="14.1" customHeight="1">
      <c r="B164" s="43"/>
      <c r="C164" s="45"/>
      <c r="D164" s="46"/>
      <c r="E164" s="103"/>
      <c r="F164" s="39" t="s">
        <v>104</v>
      </c>
      <c r="G164" s="42" t="s">
        <v>280</v>
      </c>
      <c r="I164" s="109"/>
    </row>
    <row r="165" spans="2:10" ht="14.1" customHeight="1">
      <c r="B165" s="46"/>
      <c r="C165" s="62" t="s">
        <v>378</v>
      </c>
      <c r="D165" s="61" t="s">
        <v>295</v>
      </c>
      <c r="E165" s="103"/>
      <c r="F165" s="39" t="s">
        <v>281</v>
      </c>
      <c r="G165" s="106" t="s">
        <v>387</v>
      </c>
      <c r="I165" s="109" t="str">
        <f t="shared" si="2"/>
        <v/>
      </c>
      <c r="J165" s="33" t="str">
        <f>IF(COUNTA(E165)&lt;&gt;0,$C165,"")</f>
        <v/>
      </c>
    </row>
    <row r="166" spans="2:10" ht="14.1" customHeight="1">
      <c r="B166" s="40" t="s">
        <v>282</v>
      </c>
      <c r="C166" s="41" t="s">
        <v>283</v>
      </c>
      <c r="D166" s="40" t="s">
        <v>284</v>
      </c>
      <c r="E166" s="103"/>
      <c r="F166" s="39" t="s">
        <v>102</v>
      </c>
      <c r="G166" s="42" t="s">
        <v>285</v>
      </c>
      <c r="I166" s="109" t="str">
        <f t="shared" si="2"/>
        <v/>
      </c>
      <c r="J166" s="33" t="str">
        <f>IF(COUNTA(E166:E167)&lt;&gt;0,$C166,"")</f>
        <v/>
      </c>
    </row>
    <row r="167" spans="2:10" ht="14.1" customHeight="1">
      <c r="B167" s="46"/>
      <c r="C167" s="45"/>
      <c r="D167" s="46"/>
      <c r="E167" s="103"/>
      <c r="F167" s="39" t="s">
        <v>104</v>
      </c>
      <c r="G167" s="42" t="s">
        <v>88</v>
      </c>
      <c r="I167" s="109"/>
    </row>
    <row r="169" spans="2:10">
      <c r="B169" s="217" t="s">
        <v>320</v>
      </c>
      <c r="C169" s="218"/>
      <c r="D169" s="218"/>
      <c r="E169" s="218"/>
      <c r="F169" s="218"/>
      <c r="G169" s="219"/>
    </row>
    <row r="170" spans="2:10" ht="12" customHeight="1">
      <c r="B170" s="220" t="s">
        <v>389</v>
      </c>
      <c r="C170" s="221"/>
      <c r="D170" s="221"/>
      <c r="E170" s="221"/>
      <c r="F170" s="221"/>
      <c r="G170" s="222"/>
    </row>
    <row r="171" spans="2:10" ht="12" customHeight="1">
      <c r="B171" s="306"/>
      <c r="C171" s="307"/>
      <c r="D171" s="307"/>
      <c r="E171" s="307"/>
      <c r="F171" s="307"/>
      <c r="G171" s="308"/>
    </row>
    <row r="172" spans="2:10" ht="12" customHeight="1">
      <c r="B172" s="309"/>
      <c r="C172" s="310"/>
      <c r="D172" s="310"/>
      <c r="E172" s="310"/>
      <c r="F172" s="310"/>
      <c r="G172" s="311"/>
    </row>
    <row r="173" spans="2:10" ht="13.5">
      <c r="B173" s="223" t="s">
        <v>390</v>
      </c>
      <c r="C173" s="224"/>
      <c r="D173" s="224"/>
      <c r="E173" s="224"/>
      <c r="F173" s="224"/>
      <c r="G173" s="225"/>
    </row>
    <row r="174" spans="2:10" ht="12" customHeight="1">
      <c r="B174" s="306"/>
      <c r="C174" s="307"/>
      <c r="D174" s="307"/>
      <c r="E174" s="307"/>
      <c r="F174" s="307"/>
      <c r="G174" s="308"/>
    </row>
    <row r="175" spans="2:10" ht="12" customHeight="1">
      <c r="B175" s="309"/>
      <c r="C175" s="310"/>
      <c r="D175" s="310"/>
      <c r="E175" s="310"/>
      <c r="F175" s="310"/>
      <c r="G175" s="311"/>
    </row>
    <row r="176" spans="2:10" ht="13.5">
      <c r="B176" s="223" t="s">
        <v>391</v>
      </c>
      <c r="C176" s="224"/>
      <c r="D176" s="224"/>
      <c r="E176" s="224"/>
      <c r="F176" s="224"/>
      <c r="G176" s="225"/>
    </row>
    <row r="177" spans="2:7" ht="12" customHeight="1">
      <c r="B177" s="306"/>
      <c r="C177" s="307"/>
      <c r="D177" s="307"/>
      <c r="E177" s="307"/>
      <c r="F177" s="307"/>
      <c r="G177" s="308"/>
    </row>
    <row r="178" spans="2:7" ht="12" customHeight="1">
      <c r="B178" s="309"/>
      <c r="C178" s="310"/>
      <c r="D178" s="310"/>
      <c r="E178" s="310"/>
      <c r="F178" s="310"/>
      <c r="G178" s="311"/>
    </row>
  </sheetData>
  <sheetProtection algorithmName="SHA-512" hashValue="ADq1f0AblBgoKStx9io5ER5iyVBdfQJHSzqPkDb1UEBk8aCwvDbfOTb6tdorJ0N+Yvg3nqjwjKQTu/TzBr0XWw==" saltValue="vzN1CQ0O2VTkrg2mQej8Ug==" spinCount="100000" sheet="1" objects="1" scenarios="1" selectLockedCells="1"/>
  <mergeCells count="7">
    <mergeCell ref="B169:G169"/>
    <mergeCell ref="B171:G172"/>
    <mergeCell ref="B174:G175"/>
    <mergeCell ref="B177:G178"/>
    <mergeCell ref="B170:G170"/>
    <mergeCell ref="B173:G173"/>
    <mergeCell ref="B176:G176"/>
  </mergeCells>
  <phoneticPr fontId="7"/>
  <conditionalFormatting sqref="B170 B173 B176">
    <cfRule type="expression" dxfId="3" priority="8">
      <formula>COUNTA($E$86,$E$128,$E$165)</formula>
    </cfRule>
  </conditionalFormatting>
  <conditionalFormatting sqref="B171">
    <cfRule type="expression" dxfId="2" priority="3">
      <formula>COUNTA($E$86,$E$128,$E$165)</formula>
    </cfRule>
  </conditionalFormatting>
  <conditionalFormatting sqref="B174">
    <cfRule type="expression" dxfId="1" priority="2">
      <formula>COUNTA($E$86,$E$128,$E$165)</formula>
    </cfRule>
  </conditionalFormatting>
  <conditionalFormatting sqref="B177">
    <cfRule type="expression" dxfId="0" priority="1">
      <formula>COUNTA($E$86,$E$128,$E$165)</formula>
    </cfRule>
  </conditionalFormatting>
  <dataValidations count="2">
    <dataValidation type="list" allowBlank="1" showInputMessage="1" sqref="E4:E65 E69:E128 E132:E167" xr:uid="{00000000-0002-0000-0200-000000000000}">
      <formula1>"○"</formula1>
    </dataValidation>
    <dataValidation type="custom" allowBlank="1" showInputMessage="1" showErrorMessage="1" error="30文字以内で記入して下さい。" prompt="全角30文字以内で記入して下さい。" sqref="B171 B174 B177" xr:uid="{54598B9E-34EC-41A9-938B-D7650ACE9474}">
      <formula1>AND(B171=DBCS(B171),LEN(B171)&lt;=30)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 alignWithMargins="0"/>
  <rowBreaks count="2" manualBreakCount="2">
    <brk id="65" max="7" man="1"/>
    <brk id="12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O23"/>
  <sheetViews>
    <sheetView showGridLines="0" view="pageBreakPreview" zoomScaleNormal="80" zoomScaleSheetLayoutView="100" workbookViewId="0">
      <selection activeCell="A9" sqref="A9:G9"/>
    </sheetView>
  </sheetViews>
  <sheetFormatPr defaultColWidth="10.140625" defaultRowHeight="34.9" customHeight="1"/>
  <cols>
    <col min="1" max="1" width="4.42578125" style="25" customWidth="1"/>
    <col min="2" max="6" width="3" style="25" customWidth="1"/>
    <col min="7" max="7" width="6" style="25" customWidth="1"/>
    <col min="8" max="41" width="3.7109375" style="25" customWidth="1"/>
    <col min="42" max="16384" width="10.140625" style="25"/>
  </cols>
  <sheetData>
    <row r="1" spans="1:41" ht="15" customHeight="1">
      <c r="AG1" s="63"/>
      <c r="AH1" s="63"/>
      <c r="AI1" s="63"/>
      <c r="AJ1" s="63"/>
      <c r="AK1" s="63"/>
      <c r="AL1" s="63"/>
      <c r="AM1" s="63"/>
      <c r="AN1" s="63"/>
      <c r="AO1" s="64" t="str">
        <f>+IF('変更届（様式１）'!G10=0,"",'変更届（様式１）'!G10)</f>
        <v/>
      </c>
    </row>
    <row r="2" spans="1:41" ht="24.75" customHeight="1">
      <c r="A2" s="250" t="s">
        <v>54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</row>
    <row r="3" spans="1:41" ht="1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</row>
    <row r="4" spans="1:41" ht="19.899999999999999" customHeight="1">
      <c r="A4" s="66" t="s">
        <v>63</v>
      </c>
      <c r="B4" s="67"/>
      <c r="C4" s="67"/>
      <c r="D4" s="67"/>
      <c r="E4" s="67"/>
      <c r="F4" s="67"/>
      <c r="G4" s="67"/>
      <c r="L4" s="68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</row>
    <row r="5" spans="1:41" ht="18" customHeight="1">
      <c r="A5" s="251" t="s">
        <v>22</v>
      </c>
      <c r="B5" s="252"/>
      <c r="C5" s="252"/>
      <c r="D5" s="252"/>
      <c r="E5" s="252"/>
      <c r="F5" s="252"/>
      <c r="G5" s="253"/>
      <c r="H5" s="251" t="s">
        <v>23</v>
      </c>
      <c r="I5" s="252"/>
      <c r="J5" s="252"/>
      <c r="K5" s="253"/>
      <c r="L5" s="251" t="s">
        <v>24</v>
      </c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3"/>
      <c r="AC5" s="260" t="s">
        <v>25</v>
      </c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3"/>
    </row>
    <row r="6" spans="1:41" ht="18" customHeight="1">
      <c r="A6" s="254"/>
      <c r="B6" s="255"/>
      <c r="C6" s="255"/>
      <c r="D6" s="255"/>
      <c r="E6" s="255"/>
      <c r="F6" s="255"/>
      <c r="G6" s="256"/>
      <c r="H6" s="254"/>
      <c r="I6" s="255"/>
      <c r="J6" s="255"/>
      <c r="K6" s="256"/>
      <c r="L6" s="254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6"/>
      <c r="AC6" s="254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6"/>
    </row>
    <row r="7" spans="1:41" ht="18" customHeight="1">
      <c r="A7" s="257"/>
      <c r="B7" s="258"/>
      <c r="C7" s="258"/>
      <c r="D7" s="258"/>
      <c r="E7" s="258"/>
      <c r="F7" s="258"/>
      <c r="G7" s="259"/>
      <c r="H7" s="257"/>
      <c r="I7" s="258"/>
      <c r="J7" s="258"/>
      <c r="K7" s="259"/>
      <c r="L7" s="257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9"/>
      <c r="AC7" s="257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9"/>
    </row>
    <row r="8" spans="1:41" ht="30" customHeight="1">
      <c r="A8" s="244" t="s">
        <v>339</v>
      </c>
      <c r="B8" s="245"/>
      <c r="C8" s="245"/>
      <c r="D8" s="245"/>
      <c r="E8" s="245"/>
      <c r="F8" s="245"/>
      <c r="G8" s="246"/>
      <c r="H8" s="238"/>
      <c r="I8" s="239"/>
      <c r="J8" s="262"/>
      <c r="K8" s="128" t="s">
        <v>452</v>
      </c>
      <c r="L8" s="226"/>
      <c r="M8" s="227"/>
      <c r="N8" s="228"/>
      <c r="O8" s="232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4"/>
      <c r="AC8" s="238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40"/>
    </row>
    <row r="9" spans="1:41" ht="30" customHeight="1">
      <c r="A9" s="247"/>
      <c r="B9" s="248"/>
      <c r="C9" s="248"/>
      <c r="D9" s="248"/>
      <c r="E9" s="248"/>
      <c r="F9" s="248"/>
      <c r="G9" s="249"/>
      <c r="H9" s="261"/>
      <c r="I9" s="261"/>
      <c r="J9" s="261"/>
      <c r="K9" s="261"/>
      <c r="L9" s="229"/>
      <c r="M9" s="230"/>
      <c r="N9" s="231"/>
      <c r="O9" s="235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7"/>
      <c r="AC9" s="241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3"/>
    </row>
    <row r="10" spans="1:41" ht="30" customHeight="1">
      <c r="A10" s="244" t="s">
        <v>340</v>
      </c>
      <c r="B10" s="245"/>
      <c r="C10" s="245"/>
      <c r="D10" s="245"/>
      <c r="E10" s="245"/>
      <c r="F10" s="245"/>
      <c r="G10" s="246"/>
      <c r="H10" s="238"/>
      <c r="I10" s="239"/>
      <c r="J10" s="262"/>
      <c r="K10" s="128" t="s">
        <v>452</v>
      </c>
      <c r="L10" s="226"/>
      <c r="M10" s="227"/>
      <c r="N10" s="228"/>
      <c r="O10" s="232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4"/>
      <c r="AC10" s="238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40"/>
    </row>
    <row r="11" spans="1:41" ht="30" customHeight="1">
      <c r="A11" s="247"/>
      <c r="B11" s="248"/>
      <c r="C11" s="248"/>
      <c r="D11" s="248"/>
      <c r="E11" s="248"/>
      <c r="F11" s="248"/>
      <c r="G11" s="249"/>
      <c r="H11" s="261"/>
      <c r="I11" s="261"/>
      <c r="J11" s="261"/>
      <c r="K11" s="261"/>
      <c r="L11" s="229"/>
      <c r="M11" s="230"/>
      <c r="N11" s="231"/>
      <c r="O11" s="235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7"/>
      <c r="AC11" s="241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3"/>
    </row>
    <row r="12" spans="1:41" ht="30" customHeight="1">
      <c r="A12" s="244" t="s">
        <v>342</v>
      </c>
      <c r="B12" s="245"/>
      <c r="C12" s="245"/>
      <c r="D12" s="245"/>
      <c r="E12" s="245"/>
      <c r="F12" s="245"/>
      <c r="G12" s="246"/>
      <c r="H12" s="238"/>
      <c r="I12" s="239"/>
      <c r="J12" s="262"/>
      <c r="K12" s="128" t="s">
        <v>452</v>
      </c>
      <c r="L12" s="226"/>
      <c r="M12" s="227"/>
      <c r="N12" s="228"/>
      <c r="O12" s="232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4"/>
      <c r="AC12" s="238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40"/>
    </row>
    <row r="13" spans="1:41" ht="30" customHeight="1">
      <c r="A13" s="247"/>
      <c r="B13" s="248"/>
      <c r="C13" s="248"/>
      <c r="D13" s="248"/>
      <c r="E13" s="248"/>
      <c r="F13" s="248"/>
      <c r="G13" s="249"/>
      <c r="H13" s="261"/>
      <c r="I13" s="261"/>
      <c r="J13" s="261"/>
      <c r="K13" s="261"/>
      <c r="L13" s="229"/>
      <c r="M13" s="230"/>
      <c r="N13" s="231"/>
      <c r="O13" s="235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7"/>
      <c r="AC13" s="241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3"/>
    </row>
    <row r="14" spans="1:41" ht="30" customHeight="1">
      <c r="A14" s="244" t="s">
        <v>341</v>
      </c>
      <c r="B14" s="245"/>
      <c r="C14" s="245"/>
      <c r="D14" s="245"/>
      <c r="E14" s="245"/>
      <c r="F14" s="245"/>
      <c r="G14" s="246"/>
      <c r="H14" s="238"/>
      <c r="I14" s="239"/>
      <c r="J14" s="262"/>
      <c r="K14" s="128" t="s">
        <v>452</v>
      </c>
      <c r="L14" s="226"/>
      <c r="M14" s="227"/>
      <c r="N14" s="228"/>
      <c r="O14" s="232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4"/>
      <c r="AC14" s="238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40"/>
    </row>
    <row r="15" spans="1:41" ht="30" customHeight="1">
      <c r="A15" s="247"/>
      <c r="B15" s="248"/>
      <c r="C15" s="248"/>
      <c r="D15" s="248"/>
      <c r="E15" s="248"/>
      <c r="F15" s="248"/>
      <c r="G15" s="249"/>
      <c r="H15" s="261"/>
      <c r="I15" s="261"/>
      <c r="J15" s="261"/>
      <c r="K15" s="261"/>
      <c r="L15" s="229"/>
      <c r="M15" s="230"/>
      <c r="N15" s="231"/>
      <c r="O15" s="235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7"/>
      <c r="AC15" s="241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3"/>
    </row>
    <row r="16" spans="1:41" ht="22.5" customHeight="1">
      <c r="A16" s="23" t="s">
        <v>26</v>
      </c>
      <c r="B16" s="24"/>
    </row>
    <row r="17" spans="1:2" s="24" customFormat="1" ht="19.899999999999999" customHeight="1">
      <c r="A17" s="69">
        <v>1</v>
      </c>
      <c r="B17" s="24" t="s">
        <v>510</v>
      </c>
    </row>
    <row r="18" spans="1:2" s="24" customFormat="1" ht="12" customHeight="1">
      <c r="A18" s="69">
        <v>2</v>
      </c>
      <c r="B18" s="24" t="s">
        <v>28</v>
      </c>
    </row>
    <row r="19" spans="1:2" s="24" customFormat="1" ht="19.899999999999999" customHeight="1">
      <c r="A19" s="69">
        <v>3</v>
      </c>
      <c r="B19" s="23" t="s">
        <v>29</v>
      </c>
    </row>
    <row r="20" spans="1:2" s="24" customFormat="1" ht="19.899999999999999" customHeight="1">
      <c r="A20" s="69">
        <v>4</v>
      </c>
      <c r="B20" s="23" t="s">
        <v>511</v>
      </c>
    </row>
    <row r="21" spans="1:2" s="24" customFormat="1" ht="19.899999999999999" customHeight="1">
      <c r="A21" s="69">
        <v>5</v>
      </c>
      <c r="B21" s="70" t="s">
        <v>31</v>
      </c>
    </row>
    <row r="22" spans="1:2" s="24" customFormat="1" ht="12">
      <c r="A22" s="69"/>
      <c r="B22" s="70" t="s">
        <v>32</v>
      </c>
    </row>
    <row r="23" spans="1:2" ht="19.899999999999999" customHeight="1">
      <c r="A23" s="71"/>
      <c r="B23" s="72"/>
    </row>
  </sheetData>
  <sheetProtection algorithmName="SHA-512" hashValue="iaLO9okdy6LegYA2fy4D/JihBesGR5ugQ0IifDulH8OeqApiMhBWyOSmoZHM8LIOb4REVDNjkw7z2wqBgvTZ3Q==" saltValue="5mYt4uDmIRIlYgovWS6fkg==" spinCount="100000" sheet="1" objects="1" scenarios="1" selectLockedCells="1"/>
  <mergeCells count="37">
    <mergeCell ref="H13:K13"/>
    <mergeCell ref="H14:J14"/>
    <mergeCell ref="H15:K15"/>
    <mergeCell ref="H8:J8"/>
    <mergeCell ref="H9:K9"/>
    <mergeCell ref="H10:J10"/>
    <mergeCell ref="H11:K11"/>
    <mergeCell ref="H12:J12"/>
    <mergeCell ref="A2:AO2"/>
    <mergeCell ref="A5:G7"/>
    <mergeCell ref="H5:K7"/>
    <mergeCell ref="L5:AB7"/>
    <mergeCell ref="AC5:AO7"/>
    <mergeCell ref="A14:G14"/>
    <mergeCell ref="A8:G8"/>
    <mergeCell ref="A15:G15"/>
    <mergeCell ref="A9:G9"/>
    <mergeCell ref="A10:G10"/>
    <mergeCell ref="A11:G11"/>
    <mergeCell ref="A12:G12"/>
    <mergeCell ref="A13:G13"/>
    <mergeCell ref="L12:N13"/>
    <mergeCell ref="O12:AB13"/>
    <mergeCell ref="L14:N15"/>
    <mergeCell ref="O14:AB15"/>
    <mergeCell ref="AC8:AO8"/>
    <mergeCell ref="AC9:AO9"/>
    <mergeCell ref="AC10:AO10"/>
    <mergeCell ref="AC11:AO11"/>
    <mergeCell ref="AC12:AO12"/>
    <mergeCell ref="AC13:AO13"/>
    <mergeCell ref="AC14:AO14"/>
    <mergeCell ref="AC15:AO15"/>
    <mergeCell ref="L8:N9"/>
    <mergeCell ref="O8:AB9"/>
    <mergeCell ref="L10:N11"/>
    <mergeCell ref="O10:AB11"/>
  </mergeCells>
  <phoneticPr fontId="7"/>
  <dataValidations count="5">
    <dataValidation type="custom" allowBlank="1" showInputMessage="1" showErrorMessage="1" error="市区町村以下の住所を全角で30文字以内で記入して下さい。" prompt="市区町村以下の住所を全角で30文字以内で記入して下さい。" sqref="O8 O10 O12 O14" xr:uid="{52C5FB09-5A56-4660-8091-65957D2FD5EE}">
      <formula1>AND(O8=DBCS(O8),LEN(O8)&lt;=30)</formula1>
    </dataValidation>
    <dataValidation type="custom" imeMode="halfAlpha" allowBlank="1" showInputMessage="1" showErrorMessage="1" error="「-」（ハイフン）を入れて半角数字で番号を入力して下さい。_x000a_" prompt="「-」（ハイフン）を入れて半角数字で番号を入力して下さい。_x000a_" sqref="AC8:AO15" xr:uid="{B45FF9CF-D46A-4793-B24C-DF73D89004BA}">
      <formula1>AND(LEN(AC8)&lt;=13, ISNUMBER(SUMPRODUCT(FIND(MID(AC8, ROW(INDIRECT("1:"&amp;LEN(AC8))),1),"0123456789-"))))</formula1>
    </dataValidation>
    <dataValidation type="custom" allowBlank="1" showInputMessage="1" showErrorMessage="1" error="全角20文字で入力して下さい。" prompt="全角20文字で入力して下さい。" sqref="A9 A11 A13 A15" xr:uid="{93E8FC79-EB20-4D35-9DCC-113A9620E3EF}">
      <formula1>AND(A9=DBCS(A9),LEN(A9)&lt;=20)</formula1>
    </dataValidation>
    <dataValidation type="custom" imeMode="halfAlpha" operator="equal" allowBlank="1" showInputMessage="1" showErrorMessage="1" error="郵便番号の上3桁を半角数字で入力して下さい。" prompt="郵便番号の上3桁を半角数字で入力して下さい。" sqref="H8:J8 H10:J10 H12:J12 H14:J14" xr:uid="{CB654736-5AF3-4460-B356-A8A72CAB0D6B}">
      <formula1>AND(LENB(H8)=3,ISNUMBER(VALUE(H8)))</formula1>
    </dataValidation>
    <dataValidation type="custom" imeMode="halfAlpha" operator="equal" allowBlank="1" showInputMessage="1" showErrorMessage="1" error="郵便番号の下4桁を半角数字で入力して下さい。" prompt="郵便番号の下4桁を半角数字で入力して下さい。" sqref="H9:K9 H11:K11 H13:K13 H15:K15" xr:uid="{15DFD940-2952-4491-88E4-5BF944BBC473}">
      <formula1>AND(LENB(H9)=4,ISNUMBER(VALUE(H9)))</formula1>
    </dataValidation>
  </dataValidations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 alignWithMargins="0">
    <oddHeader>&amp;R&amp;"ＭＳ ゴシック,標準"&amp;11様式２－３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FFE2E8-09A8-43FF-80D1-1D3D2459134B}">
          <x14:formula1>
            <xm:f>プルダウン!$A$1:$A$48</xm:f>
          </x14:formula1>
          <xm:sqref>L8:N15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AA18"/>
  <sheetViews>
    <sheetView showGridLines="0" view="pageBreakPreview" zoomScaleNormal="90" zoomScaleSheetLayoutView="100" workbookViewId="0">
      <selection activeCell="D4" sqref="D4:J4"/>
    </sheetView>
  </sheetViews>
  <sheetFormatPr defaultColWidth="10.140625" defaultRowHeight="18" customHeight="1"/>
  <cols>
    <col min="1" max="27" width="5.5703125" style="10" customWidth="1"/>
    <col min="28" max="16384" width="10.140625" style="10"/>
  </cols>
  <sheetData>
    <row r="2" spans="1:27" ht="26.25" customHeight="1">
      <c r="A2" s="172" t="s">
        <v>323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</row>
    <row r="3" spans="1:27" ht="32.25" customHeight="1">
      <c r="F3" s="73" t="s">
        <v>17</v>
      </c>
      <c r="G3" s="73"/>
      <c r="O3" s="279" t="s">
        <v>51</v>
      </c>
      <c r="P3" s="279"/>
      <c r="Q3" s="281" t="str">
        <f>+IF('変更届（様式１）'!G10=0,"",'変更届（様式１）'!G10)</f>
        <v/>
      </c>
      <c r="R3" s="281"/>
      <c r="S3" s="281"/>
      <c r="T3" s="281"/>
      <c r="U3" s="281"/>
      <c r="V3" s="280" t="s">
        <v>50</v>
      </c>
      <c r="W3" s="280"/>
      <c r="X3" s="282"/>
      <c r="Y3" s="282"/>
      <c r="Z3" s="282"/>
      <c r="AA3" s="282"/>
    </row>
    <row r="4" spans="1:27" ht="25.5" customHeight="1">
      <c r="A4" s="266" t="s">
        <v>386</v>
      </c>
      <c r="B4" s="267"/>
      <c r="C4" s="268"/>
      <c r="D4" s="287"/>
      <c r="E4" s="288"/>
      <c r="F4" s="288"/>
      <c r="G4" s="288"/>
      <c r="H4" s="288"/>
      <c r="I4" s="288"/>
      <c r="J4" s="289"/>
      <c r="O4" s="278" t="s">
        <v>33</v>
      </c>
      <c r="P4" s="278"/>
      <c r="Q4" s="283"/>
      <c r="R4" s="283"/>
      <c r="S4" s="283"/>
      <c r="T4" s="283"/>
      <c r="U4" s="283"/>
    </row>
    <row r="5" spans="1:27" ht="24.75" customHeight="1">
      <c r="A5" s="74"/>
      <c r="B5" s="74"/>
      <c r="C5" s="74"/>
      <c r="D5" s="75"/>
      <c r="E5" s="75"/>
      <c r="F5" s="75"/>
      <c r="G5" s="75"/>
      <c r="H5" s="75"/>
      <c r="I5" s="75"/>
      <c r="P5" s="73"/>
      <c r="Q5" s="73"/>
      <c r="R5" s="73"/>
      <c r="S5" s="73"/>
      <c r="T5" s="73"/>
      <c r="U5" s="73"/>
    </row>
    <row r="6" spans="1:27" ht="24.75" customHeight="1">
      <c r="A6" s="74"/>
      <c r="B6" s="74"/>
      <c r="C6" s="74"/>
      <c r="D6" s="75"/>
      <c r="E6" s="75"/>
      <c r="F6" s="75"/>
      <c r="G6" s="75"/>
      <c r="H6" s="75"/>
      <c r="I6" s="75"/>
      <c r="P6" s="73"/>
      <c r="Q6" s="73"/>
      <c r="R6" s="73"/>
      <c r="S6" s="73"/>
      <c r="T6" s="73"/>
      <c r="U6" s="73"/>
    </row>
    <row r="7" spans="1:27" ht="23.25" customHeight="1">
      <c r="B7" s="10" t="s">
        <v>304</v>
      </c>
    </row>
    <row r="8" spans="1:27" ht="18" customHeight="1">
      <c r="B8" s="269" t="s">
        <v>34</v>
      </c>
      <c r="C8" s="270"/>
      <c r="D8" s="270"/>
      <c r="E8" s="270"/>
      <c r="F8" s="270"/>
      <c r="G8" s="271"/>
      <c r="H8" s="275" t="s">
        <v>18</v>
      </c>
      <c r="I8" s="276"/>
      <c r="J8" s="276"/>
      <c r="K8" s="277"/>
    </row>
    <row r="9" spans="1:27" ht="18" customHeight="1">
      <c r="B9" s="272"/>
      <c r="C9" s="273"/>
      <c r="D9" s="273"/>
      <c r="E9" s="273"/>
      <c r="F9" s="273"/>
      <c r="G9" s="274"/>
      <c r="H9" s="76" t="s">
        <v>19</v>
      </c>
      <c r="I9" s="77" t="s">
        <v>20</v>
      </c>
      <c r="J9" s="78" t="s">
        <v>343</v>
      </c>
      <c r="K9" s="79" t="s">
        <v>21</v>
      </c>
    </row>
    <row r="10" spans="1:27" ht="30" customHeight="1">
      <c r="B10" s="80" t="s">
        <v>297</v>
      </c>
      <c r="C10" s="263" t="s">
        <v>301</v>
      </c>
      <c r="D10" s="264"/>
      <c r="E10" s="264"/>
      <c r="F10" s="264"/>
      <c r="G10" s="265"/>
      <c r="H10" s="284"/>
      <c r="I10" s="284"/>
      <c r="J10" s="284"/>
      <c r="K10" s="284"/>
    </row>
    <row r="11" spans="1:27" ht="30" customHeight="1">
      <c r="B11" s="80" t="s">
        <v>298</v>
      </c>
      <c r="C11" s="263" t="s">
        <v>303</v>
      </c>
      <c r="D11" s="264"/>
      <c r="E11" s="264"/>
      <c r="F11" s="264"/>
      <c r="G11" s="265"/>
      <c r="H11" s="285"/>
      <c r="I11" s="285"/>
      <c r="J11" s="285"/>
      <c r="K11" s="285"/>
    </row>
    <row r="12" spans="1:27" ht="30" customHeight="1">
      <c r="B12" s="80" t="s">
        <v>299</v>
      </c>
      <c r="C12" s="263" t="s">
        <v>302</v>
      </c>
      <c r="D12" s="264"/>
      <c r="E12" s="264"/>
      <c r="F12" s="264"/>
      <c r="G12" s="265"/>
      <c r="H12" s="285"/>
      <c r="I12" s="285"/>
      <c r="J12" s="285"/>
      <c r="K12" s="285"/>
      <c r="L12" s="81" t="s">
        <v>35</v>
      </c>
    </row>
    <row r="13" spans="1:27" ht="30" customHeight="1">
      <c r="B13" s="80" t="s">
        <v>300</v>
      </c>
      <c r="C13" s="263" t="s">
        <v>345</v>
      </c>
      <c r="D13" s="264"/>
      <c r="E13" s="264"/>
      <c r="F13" s="264"/>
      <c r="G13" s="265"/>
      <c r="H13" s="286"/>
      <c r="I13" s="286"/>
      <c r="J13" s="286"/>
      <c r="K13" s="286"/>
      <c r="L13" s="81" t="s">
        <v>36</v>
      </c>
    </row>
    <row r="14" spans="1:27" ht="12" customHeight="1"/>
    <row r="16" spans="1:27" ht="18" customHeight="1">
      <c r="B16" s="6"/>
    </row>
    <row r="17" spans="2:2" ht="13.5">
      <c r="B17" s="6"/>
    </row>
    <row r="18" spans="2:2" ht="18" customHeight="1">
      <c r="B18" s="6"/>
    </row>
  </sheetData>
  <sheetProtection algorithmName="SHA-512" hashValue="bFfGbS75UZDRnSqEqO1AGFWZ5wRpaj7cYrYu0MrdfumjLJ3pQuiM9DSPWFFKOqdvz7S+UMA23yfftGE4Zw2I7w==" saltValue="XxT0JGLrBebVRo+1YQFp9A==" spinCount="100000" sheet="1" objects="1" scenarios="1" selectLockedCells="1"/>
  <mergeCells count="19">
    <mergeCell ref="J10:J13"/>
    <mergeCell ref="K10:K13"/>
    <mergeCell ref="D4:J4"/>
    <mergeCell ref="C11:G11"/>
    <mergeCell ref="C12:G12"/>
    <mergeCell ref="C13:G13"/>
    <mergeCell ref="A2:AA2"/>
    <mergeCell ref="A4:C4"/>
    <mergeCell ref="B8:G9"/>
    <mergeCell ref="H8:K8"/>
    <mergeCell ref="C10:G10"/>
    <mergeCell ref="O4:P4"/>
    <mergeCell ref="O3:P3"/>
    <mergeCell ref="V3:W3"/>
    <mergeCell ref="Q3:U3"/>
    <mergeCell ref="X3:AA3"/>
    <mergeCell ref="Q4:U4"/>
    <mergeCell ref="H10:H13"/>
    <mergeCell ref="I10:I13"/>
  </mergeCells>
  <phoneticPr fontId="7"/>
  <dataValidations count="2">
    <dataValidation type="list" allowBlank="1" showInputMessage="1" sqref="H10:K10" xr:uid="{00000000-0002-0000-0400-000000000000}">
      <formula1>"○"</formula1>
    </dataValidation>
    <dataValidation type="custom" allowBlank="1" showInputMessage="1" showErrorMessage="1" error="７桁の半角数字で業者コードを入力してください。" prompt="７桁の半角数字で業者コードを入力してください。不明の方は空欄でご提出ください。" sqref="D4" xr:uid="{09416934-F7BB-4C37-8413-3CF79E981EE2}">
      <formula1>AND(LEN(D4)=7, ISNUMBER(SUMPRODUCT(SEARCH(MID(D4, ROW(INDIRECT("1:7")),1),"0123456789"))))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 alignWithMargins="0">
    <oddHeader>&amp;R&amp;"ＭＳ ゴシック,標準"&amp;11様式３－１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O23"/>
  <sheetViews>
    <sheetView showGridLines="0" view="pageBreakPreview" zoomScaleNormal="80" zoomScaleSheetLayoutView="100" workbookViewId="0">
      <selection activeCell="A9" sqref="A9:G9"/>
    </sheetView>
  </sheetViews>
  <sheetFormatPr defaultColWidth="10.140625" defaultRowHeight="34.9" customHeight="1"/>
  <cols>
    <col min="1" max="1" width="4.42578125" style="25" customWidth="1"/>
    <col min="2" max="6" width="3" style="25" customWidth="1"/>
    <col min="7" max="7" width="6" style="25" customWidth="1"/>
    <col min="8" max="41" width="3.7109375" style="25" customWidth="1"/>
    <col min="42" max="16384" width="10.140625" style="25"/>
  </cols>
  <sheetData>
    <row r="1" spans="1:41" ht="15" customHeight="1">
      <c r="A1" s="10"/>
      <c r="AG1" s="63"/>
      <c r="AH1" s="63"/>
      <c r="AI1" s="63"/>
      <c r="AJ1" s="63"/>
      <c r="AK1" s="63"/>
      <c r="AL1" s="63"/>
      <c r="AM1" s="63"/>
      <c r="AN1" s="63"/>
      <c r="AO1" s="64" t="str">
        <f>+IF('変更届（様式１）'!G10=0,"",'変更届（様式１）'!G10)</f>
        <v/>
      </c>
    </row>
    <row r="2" spans="1:41" ht="24.75" customHeight="1">
      <c r="A2" s="250" t="s">
        <v>322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</row>
    <row r="3" spans="1:41" ht="1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</row>
    <row r="4" spans="1:41" ht="19.899999999999999" customHeight="1">
      <c r="A4" s="66" t="s">
        <v>37</v>
      </c>
      <c r="B4" s="67"/>
      <c r="C4" s="67"/>
      <c r="D4" s="67"/>
      <c r="E4" s="67"/>
      <c r="F4" s="67"/>
      <c r="G4" s="67"/>
      <c r="L4" s="68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</row>
    <row r="5" spans="1:41" ht="18" customHeight="1">
      <c r="A5" s="251" t="s">
        <v>22</v>
      </c>
      <c r="B5" s="252"/>
      <c r="C5" s="252"/>
      <c r="D5" s="252"/>
      <c r="E5" s="252"/>
      <c r="F5" s="252"/>
      <c r="G5" s="253"/>
      <c r="H5" s="251" t="s">
        <v>23</v>
      </c>
      <c r="I5" s="252"/>
      <c r="J5" s="252"/>
      <c r="K5" s="253"/>
      <c r="L5" s="251" t="s">
        <v>24</v>
      </c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3"/>
      <c r="AC5" s="260" t="s">
        <v>25</v>
      </c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3"/>
    </row>
    <row r="6" spans="1:41" ht="18" customHeight="1">
      <c r="A6" s="254"/>
      <c r="B6" s="255"/>
      <c r="C6" s="255"/>
      <c r="D6" s="255"/>
      <c r="E6" s="255"/>
      <c r="F6" s="255"/>
      <c r="G6" s="256"/>
      <c r="H6" s="254"/>
      <c r="I6" s="255"/>
      <c r="J6" s="255"/>
      <c r="K6" s="256"/>
      <c r="L6" s="254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6"/>
      <c r="AC6" s="254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6"/>
    </row>
    <row r="7" spans="1:41" ht="18" customHeight="1">
      <c r="A7" s="257"/>
      <c r="B7" s="258"/>
      <c r="C7" s="258"/>
      <c r="D7" s="258"/>
      <c r="E7" s="258"/>
      <c r="F7" s="258"/>
      <c r="G7" s="259"/>
      <c r="H7" s="257"/>
      <c r="I7" s="258"/>
      <c r="J7" s="258"/>
      <c r="K7" s="259"/>
      <c r="L7" s="257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9"/>
      <c r="AC7" s="257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8"/>
      <c r="AO7" s="259"/>
    </row>
    <row r="8" spans="1:41" ht="30" customHeight="1">
      <c r="A8" s="244" t="s">
        <v>339</v>
      </c>
      <c r="B8" s="245"/>
      <c r="C8" s="245"/>
      <c r="D8" s="245"/>
      <c r="E8" s="245"/>
      <c r="F8" s="245"/>
      <c r="G8" s="246"/>
      <c r="H8" s="238"/>
      <c r="I8" s="239"/>
      <c r="J8" s="262"/>
      <c r="K8" s="128" t="s">
        <v>452</v>
      </c>
      <c r="L8" s="226"/>
      <c r="M8" s="227"/>
      <c r="N8" s="228"/>
      <c r="O8" s="232"/>
      <c r="P8" s="233"/>
      <c r="Q8" s="233"/>
      <c r="R8" s="233"/>
      <c r="S8" s="233"/>
      <c r="T8" s="233"/>
      <c r="U8" s="233"/>
      <c r="V8" s="233"/>
      <c r="W8" s="233"/>
      <c r="X8" s="233"/>
      <c r="Y8" s="233"/>
      <c r="Z8" s="233"/>
      <c r="AA8" s="233"/>
      <c r="AB8" s="234"/>
      <c r="AC8" s="238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40"/>
    </row>
    <row r="9" spans="1:41" ht="30" customHeight="1">
      <c r="A9" s="247"/>
      <c r="B9" s="248"/>
      <c r="C9" s="248"/>
      <c r="D9" s="248"/>
      <c r="E9" s="248"/>
      <c r="F9" s="248"/>
      <c r="G9" s="249"/>
      <c r="H9" s="261"/>
      <c r="I9" s="261"/>
      <c r="J9" s="261"/>
      <c r="K9" s="261"/>
      <c r="L9" s="229"/>
      <c r="M9" s="230"/>
      <c r="N9" s="231"/>
      <c r="O9" s="235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7"/>
      <c r="AC9" s="241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3"/>
    </row>
    <row r="10" spans="1:41" ht="30" customHeight="1">
      <c r="A10" s="244" t="s">
        <v>340</v>
      </c>
      <c r="B10" s="245"/>
      <c r="C10" s="245"/>
      <c r="D10" s="245"/>
      <c r="E10" s="245"/>
      <c r="F10" s="245"/>
      <c r="G10" s="246"/>
      <c r="H10" s="238"/>
      <c r="I10" s="239"/>
      <c r="J10" s="262"/>
      <c r="K10" s="128" t="s">
        <v>452</v>
      </c>
      <c r="L10" s="226"/>
      <c r="M10" s="227"/>
      <c r="N10" s="228"/>
      <c r="O10" s="232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4"/>
      <c r="AC10" s="238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40"/>
    </row>
    <row r="11" spans="1:41" ht="30" customHeight="1">
      <c r="A11" s="247"/>
      <c r="B11" s="248"/>
      <c r="C11" s="248"/>
      <c r="D11" s="248"/>
      <c r="E11" s="248"/>
      <c r="F11" s="248"/>
      <c r="G11" s="249"/>
      <c r="H11" s="261"/>
      <c r="I11" s="261"/>
      <c r="J11" s="261"/>
      <c r="K11" s="261"/>
      <c r="L11" s="229"/>
      <c r="M11" s="230"/>
      <c r="N11" s="231"/>
      <c r="O11" s="235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7"/>
      <c r="AC11" s="241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3"/>
    </row>
    <row r="12" spans="1:41" ht="30" customHeight="1">
      <c r="A12" s="244" t="s">
        <v>342</v>
      </c>
      <c r="B12" s="245"/>
      <c r="C12" s="245"/>
      <c r="D12" s="245"/>
      <c r="E12" s="245"/>
      <c r="F12" s="245"/>
      <c r="G12" s="246"/>
      <c r="H12" s="238"/>
      <c r="I12" s="239"/>
      <c r="J12" s="262"/>
      <c r="K12" s="128" t="s">
        <v>452</v>
      </c>
      <c r="L12" s="226"/>
      <c r="M12" s="227"/>
      <c r="N12" s="228"/>
      <c r="O12" s="232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4"/>
      <c r="AC12" s="238"/>
      <c r="AD12" s="239"/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40"/>
    </row>
    <row r="13" spans="1:41" ht="30" customHeight="1">
      <c r="A13" s="247"/>
      <c r="B13" s="248"/>
      <c r="C13" s="248"/>
      <c r="D13" s="248"/>
      <c r="E13" s="248"/>
      <c r="F13" s="248"/>
      <c r="G13" s="249"/>
      <c r="H13" s="261"/>
      <c r="I13" s="261"/>
      <c r="J13" s="261"/>
      <c r="K13" s="261"/>
      <c r="L13" s="229"/>
      <c r="M13" s="230"/>
      <c r="N13" s="231"/>
      <c r="O13" s="235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7"/>
      <c r="AC13" s="241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3"/>
    </row>
    <row r="14" spans="1:41" ht="30" customHeight="1">
      <c r="A14" s="244" t="s">
        <v>341</v>
      </c>
      <c r="B14" s="245"/>
      <c r="C14" s="245"/>
      <c r="D14" s="245"/>
      <c r="E14" s="245"/>
      <c r="F14" s="245"/>
      <c r="G14" s="246"/>
      <c r="H14" s="238"/>
      <c r="I14" s="239"/>
      <c r="J14" s="262"/>
      <c r="K14" s="128" t="s">
        <v>452</v>
      </c>
      <c r="L14" s="226"/>
      <c r="M14" s="227"/>
      <c r="N14" s="228"/>
      <c r="O14" s="232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4"/>
      <c r="AC14" s="238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40"/>
    </row>
    <row r="15" spans="1:41" ht="30" customHeight="1">
      <c r="A15" s="247"/>
      <c r="B15" s="248"/>
      <c r="C15" s="248"/>
      <c r="D15" s="248"/>
      <c r="E15" s="248"/>
      <c r="F15" s="248"/>
      <c r="G15" s="249"/>
      <c r="H15" s="261"/>
      <c r="I15" s="261"/>
      <c r="J15" s="261"/>
      <c r="K15" s="261"/>
      <c r="L15" s="229"/>
      <c r="M15" s="230"/>
      <c r="N15" s="231"/>
      <c r="O15" s="235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7"/>
      <c r="AC15" s="241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3"/>
    </row>
    <row r="16" spans="1:41" ht="22.5" customHeight="1">
      <c r="A16" s="23" t="s">
        <v>26</v>
      </c>
      <c r="B16" s="24"/>
    </row>
    <row r="17" spans="1:2" s="24" customFormat="1" ht="19.899999999999999" customHeight="1">
      <c r="A17" s="69">
        <v>1</v>
      </c>
      <c r="B17" s="24" t="s">
        <v>27</v>
      </c>
    </row>
    <row r="18" spans="1:2" s="24" customFormat="1" ht="12" customHeight="1">
      <c r="A18" s="69">
        <v>2</v>
      </c>
      <c r="B18" s="24" t="s">
        <v>28</v>
      </c>
    </row>
    <row r="19" spans="1:2" s="24" customFormat="1" ht="19.899999999999999" customHeight="1">
      <c r="A19" s="69">
        <v>3</v>
      </c>
      <c r="B19" s="23" t="s">
        <v>29</v>
      </c>
    </row>
    <row r="20" spans="1:2" s="24" customFormat="1" ht="19.899999999999999" customHeight="1">
      <c r="A20" s="69">
        <v>4</v>
      </c>
      <c r="B20" s="23" t="s">
        <v>30</v>
      </c>
    </row>
    <row r="21" spans="1:2" s="24" customFormat="1" ht="19.899999999999999" customHeight="1">
      <c r="A21" s="69">
        <v>5</v>
      </c>
      <c r="B21" s="70" t="s">
        <v>31</v>
      </c>
    </row>
    <row r="22" spans="1:2" s="24" customFormat="1" ht="12">
      <c r="A22" s="69"/>
      <c r="B22" s="70" t="s">
        <v>32</v>
      </c>
    </row>
    <row r="23" spans="1:2" ht="19.899999999999999" customHeight="1">
      <c r="A23" s="71"/>
      <c r="B23" s="72"/>
    </row>
  </sheetData>
  <sheetProtection algorithmName="SHA-512" hashValue="OqvtDu0BsPU4cE+5CfP5HmCY+UuryyABYLRGkFlX0M25Gp6CoJt7Lemo3Zb5G1CBBy1Ii+J15UABb2ao+NtjKA==" saltValue="QL8dGiBpV9e2aGtNHoEfbw==" spinCount="100000" sheet="1" objects="1" scenarios="1" selectLockedCells="1"/>
  <mergeCells count="37">
    <mergeCell ref="H13:K13"/>
    <mergeCell ref="H14:J14"/>
    <mergeCell ref="H15:K15"/>
    <mergeCell ref="H8:J8"/>
    <mergeCell ref="H9:K9"/>
    <mergeCell ref="H10:J10"/>
    <mergeCell ref="H11:K11"/>
    <mergeCell ref="H12:J12"/>
    <mergeCell ref="A2:AO2"/>
    <mergeCell ref="A5:G7"/>
    <mergeCell ref="H5:K7"/>
    <mergeCell ref="L5:AB7"/>
    <mergeCell ref="AC5:AO7"/>
    <mergeCell ref="A14:G14"/>
    <mergeCell ref="A8:G8"/>
    <mergeCell ref="A15:G15"/>
    <mergeCell ref="A9:G9"/>
    <mergeCell ref="A10:G10"/>
    <mergeCell ref="A11:G11"/>
    <mergeCell ref="A12:G12"/>
    <mergeCell ref="A13:G13"/>
    <mergeCell ref="L12:N13"/>
    <mergeCell ref="O12:AB13"/>
    <mergeCell ref="L14:N15"/>
    <mergeCell ref="O14:AB15"/>
    <mergeCell ref="AC8:AO8"/>
    <mergeCell ref="AC9:AO9"/>
    <mergeCell ref="AC10:AO10"/>
    <mergeCell ref="AC11:AO11"/>
    <mergeCell ref="AC12:AO12"/>
    <mergeCell ref="AC13:AO13"/>
    <mergeCell ref="AC14:AO14"/>
    <mergeCell ref="AC15:AO15"/>
    <mergeCell ref="L8:N9"/>
    <mergeCell ref="O8:AB9"/>
    <mergeCell ref="L10:N11"/>
    <mergeCell ref="O10:AB11"/>
  </mergeCells>
  <phoneticPr fontId="7"/>
  <dataValidations count="5">
    <dataValidation type="custom" allowBlank="1" showInputMessage="1" showErrorMessage="1" error="市区町村以下の住所を全角で30文字以内で記入して下さい。" prompt="市区町村以下の住所を全角で30文字以内で記入して下さい。" sqref="O8 O10 O12 O14" xr:uid="{F4D755AF-62FD-4C2C-8878-6AA4F80802B8}">
      <formula1>AND(O8=DBCS(O8),LEN(O8)&lt;=30)</formula1>
    </dataValidation>
    <dataValidation type="custom" imeMode="halfAlpha" allowBlank="1" showInputMessage="1" showErrorMessage="1" error="「-」（ハイフン）を入れて半角数字で番号を入力して下さい。_x000a_" prompt="「-」（ハイフン）を入れて半角数字で番号を入力して下さい。_x000a_" sqref="AC8:AO15" xr:uid="{D9A5901A-F0F5-448B-AEEC-99D337D4276F}">
      <formula1>AND(LEN(AC8)&lt;=13, ISNUMBER(SUMPRODUCT(FIND(MID(AC8, ROW(INDIRECT("1:"&amp;LEN(AC8))),1),"0123456789-"))))</formula1>
    </dataValidation>
    <dataValidation type="custom" allowBlank="1" showInputMessage="1" showErrorMessage="1" error="全角20文字で入力して下さい。" prompt="全角20文字で入力して下さい。" sqref="A9 A11 A13 A15" xr:uid="{20F16935-661F-432D-8849-3B53F6D4C94B}">
      <formula1>AND(A9=DBCS(A9),LEN(A9)&lt;=20)</formula1>
    </dataValidation>
    <dataValidation type="custom" imeMode="halfAlpha" operator="equal" allowBlank="1" showInputMessage="1" showErrorMessage="1" error="郵便番号の上3桁を半角数字で入力して下さい。" prompt="郵便番号の上3桁を半角数字で入力して下さい。" sqref="H8:J8 H10:J10 H12:J12 H14:J14" xr:uid="{DE19D5D5-0E66-4243-89B9-D9BB3EA5D39E}">
      <formula1>AND(LENB(H8)=3,ISNUMBER(VALUE(H8)))</formula1>
    </dataValidation>
    <dataValidation type="custom" imeMode="halfAlpha" operator="equal" allowBlank="1" showInputMessage="1" showErrorMessage="1" error="郵便番号の下4桁を半角数字で入力して下さい。" prompt="郵便番号の下4桁を半角数字で入力して下さい。" sqref="H9:K9 H11:K11 H13:K13 H15:K15" xr:uid="{AB77531C-63C6-4F42-AA03-3DA33DB22FB4}">
      <formula1>AND(LENB(H9)=4,ISNUMBER(VALUE(H9)))</formula1>
    </dataValidation>
  </dataValidations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orientation="landscape" horizontalDpi="300" verticalDpi="300" r:id="rId1"/>
  <headerFooter alignWithMargins="0">
    <oddHeader>&amp;R&amp;"ＭＳ ゴシック,標準"&amp;11様式３－２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2BBD94-0207-4454-BB5B-33D7C04502A6}">
          <x14:formula1>
            <xm:f>プルダウン!$A$1:$A$48</xm:f>
          </x14:formula1>
          <xm:sqref>L8:N15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730C-23E5-4C10-8C0F-87E34591BE21}">
  <sheetPr codeName="Sheet7">
    <pageSetUpPr fitToPage="1"/>
  </sheetPr>
  <dimension ref="A2:L44"/>
  <sheetViews>
    <sheetView view="pageBreakPreview" zoomScaleNormal="100" zoomScaleSheetLayoutView="100" workbookViewId="0">
      <selection activeCell="C10" sqref="C10:F10"/>
    </sheetView>
  </sheetViews>
  <sheetFormatPr defaultColWidth="8.85546875" defaultRowHeight="13.5"/>
  <cols>
    <col min="1" max="1" width="21.28515625" style="84" bestFit="1" customWidth="1"/>
    <col min="2" max="2" width="3.7109375" style="84" customWidth="1"/>
    <col min="3" max="3" width="16.140625" style="84" bestFit="1" customWidth="1"/>
    <col min="4" max="4" width="8.85546875" style="84"/>
    <col min="5" max="5" width="18.7109375" style="84" bestFit="1" customWidth="1"/>
    <col min="6" max="6" width="8.85546875" style="84" customWidth="1"/>
    <col min="7" max="16384" width="8.85546875" style="84"/>
  </cols>
  <sheetData>
    <row r="2" spans="1:12" ht="18.75">
      <c r="A2" s="291" t="s">
        <v>324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83"/>
    </row>
    <row r="6" spans="1:12">
      <c r="A6" s="84" t="s">
        <v>325</v>
      </c>
    </row>
    <row r="8" spans="1:12">
      <c r="A8" s="84" t="s">
        <v>326</v>
      </c>
      <c r="C8" s="293" t="str">
        <f>+IF('変更届（様式１）'!G20=0,"",'変更届（様式１）'!G20)</f>
        <v/>
      </c>
      <c r="D8" s="293"/>
      <c r="E8" s="293"/>
      <c r="F8" s="293"/>
      <c r="G8" s="293"/>
      <c r="H8" s="293"/>
      <c r="I8" s="293"/>
      <c r="J8" s="293"/>
      <c r="K8" s="293"/>
    </row>
    <row r="9" spans="1:12">
      <c r="C9" s="293"/>
      <c r="D9" s="293"/>
      <c r="E9" s="293"/>
      <c r="F9" s="293"/>
      <c r="G9" s="293"/>
      <c r="H9" s="293"/>
      <c r="I9" s="293"/>
      <c r="J9" s="293"/>
      <c r="K9" s="293"/>
    </row>
    <row r="10" spans="1:12">
      <c r="A10" s="294" t="s">
        <v>380</v>
      </c>
      <c r="B10" s="294"/>
      <c r="C10" s="292"/>
      <c r="D10" s="292"/>
      <c r="E10" s="292"/>
      <c r="F10" s="292"/>
      <c r="G10" s="84" t="s">
        <v>381</v>
      </c>
    </row>
    <row r="11" spans="1:12">
      <c r="C11" s="290"/>
      <c r="D11" s="290"/>
      <c r="E11" s="290"/>
      <c r="F11" s="290"/>
      <c r="G11" s="290"/>
      <c r="H11" s="290"/>
      <c r="I11" s="290"/>
      <c r="J11" s="290"/>
      <c r="K11" s="290"/>
    </row>
    <row r="12" spans="1:12">
      <c r="A12" s="84" t="s">
        <v>327</v>
      </c>
      <c r="C12" s="290" t="str">
        <f>+IF('変更届（様式１）'!G21=0,"",'変更届（様式１）'!G21)</f>
        <v/>
      </c>
      <c r="D12" s="290"/>
      <c r="E12" s="290"/>
      <c r="F12" s="290"/>
      <c r="G12" s="290"/>
      <c r="H12" s="290"/>
      <c r="I12" s="290"/>
      <c r="J12" s="290"/>
      <c r="K12" s="290"/>
    </row>
    <row r="13" spans="1:12">
      <c r="C13" s="85"/>
      <c r="D13" s="85"/>
    </row>
    <row r="18" spans="1:12">
      <c r="A18" s="294" t="s">
        <v>346</v>
      </c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86"/>
    </row>
    <row r="19" spans="1:12">
      <c r="A19" s="294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86"/>
    </row>
    <row r="23" spans="1:12">
      <c r="A23" s="84" t="s">
        <v>328</v>
      </c>
    </row>
    <row r="25" spans="1:12">
      <c r="A25" s="87" t="s">
        <v>329</v>
      </c>
      <c r="C25" s="290" t="s">
        <v>330</v>
      </c>
      <c r="D25" s="290"/>
      <c r="E25" s="290"/>
      <c r="F25" s="290"/>
      <c r="G25" s="290"/>
      <c r="H25" s="290"/>
      <c r="I25" s="290"/>
      <c r="J25" s="290"/>
      <c r="K25" s="290"/>
    </row>
    <row r="26" spans="1:12">
      <c r="A26" s="87"/>
      <c r="C26" s="290"/>
      <c r="D26" s="290"/>
      <c r="E26" s="290"/>
      <c r="F26" s="290"/>
      <c r="G26" s="290"/>
      <c r="H26" s="290"/>
      <c r="I26" s="290"/>
      <c r="J26" s="290"/>
      <c r="K26" s="290"/>
    </row>
    <row r="27" spans="1:12">
      <c r="A27" s="87" t="s">
        <v>331</v>
      </c>
      <c r="C27" s="290" t="s">
        <v>332</v>
      </c>
      <c r="D27" s="290"/>
      <c r="E27" s="290"/>
      <c r="F27" s="290"/>
      <c r="G27" s="290"/>
      <c r="H27" s="290"/>
      <c r="I27" s="290"/>
      <c r="J27" s="290"/>
      <c r="K27" s="290"/>
    </row>
    <row r="28" spans="1:12">
      <c r="A28" s="87"/>
      <c r="C28" s="290"/>
      <c r="D28" s="290"/>
      <c r="E28" s="290"/>
      <c r="F28" s="290"/>
      <c r="G28" s="290"/>
      <c r="H28" s="290"/>
      <c r="I28" s="290"/>
      <c r="J28" s="290"/>
      <c r="K28" s="290"/>
    </row>
    <row r="29" spans="1:12">
      <c r="A29" s="87" t="s">
        <v>333</v>
      </c>
      <c r="C29" s="290" t="s">
        <v>334</v>
      </c>
      <c r="D29" s="290"/>
      <c r="E29" s="290"/>
      <c r="F29" s="290"/>
      <c r="G29" s="290"/>
      <c r="H29" s="290"/>
      <c r="I29" s="290"/>
      <c r="J29" s="290"/>
      <c r="K29" s="290"/>
    </row>
    <row r="30" spans="1:12">
      <c r="A30" s="87"/>
      <c r="C30" s="290"/>
      <c r="D30" s="290"/>
      <c r="E30" s="290"/>
      <c r="F30" s="290"/>
      <c r="G30" s="290"/>
      <c r="H30" s="290"/>
      <c r="I30" s="290"/>
      <c r="J30" s="290"/>
      <c r="K30" s="290"/>
    </row>
    <row r="31" spans="1:12">
      <c r="A31" s="87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2">
      <c r="A32" s="87"/>
      <c r="C32" s="290"/>
      <c r="D32" s="290"/>
      <c r="E32" s="290"/>
      <c r="F32" s="290"/>
      <c r="G32" s="290"/>
      <c r="H32" s="290"/>
      <c r="I32" s="290"/>
      <c r="J32" s="290"/>
      <c r="K32" s="290"/>
    </row>
    <row r="33" spans="1:11">
      <c r="A33" s="87"/>
      <c r="C33" s="290"/>
      <c r="D33" s="290"/>
      <c r="E33" s="290"/>
      <c r="F33" s="290"/>
      <c r="G33" s="290"/>
      <c r="H33" s="290"/>
      <c r="I33" s="290"/>
      <c r="J33" s="290"/>
      <c r="K33" s="290"/>
    </row>
    <row r="35" spans="1:11">
      <c r="A35" s="88"/>
      <c r="B35" s="296" t="s">
        <v>382</v>
      </c>
      <c r="C35" s="296"/>
      <c r="D35" s="296"/>
    </row>
    <row r="36" spans="1:11">
      <c r="A36" s="89"/>
      <c r="C36" s="89"/>
    </row>
    <row r="38" spans="1:11">
      <c r="E38" s="84" t="s">
        <v>335</v>
      </c>
    </row>
    <row r="40" spans="1:11">
      <c r="E40" s="84" t="s">
        <v>326</v>
      </c>
      <c r="F40" s="293" t="str">
        <f>+IF('変更届（様式１）'!G9=0,"",'変更届（様式１）'!G9)</f>
        <v/>
      </c>
      <c r="G40" s="293"/>
      <c r="H40" s="293"/>
      <c r="I40" s="293"/>
      <c r="J40" s="293"/>
      <c r="K40" s="293"/>
    </row>
    <row r="41" spans="1:11">
      <c r="F41" s="293"/>
      <c r="G41" s="293"/>
      <c r="H41" s="293"/>
      <c r="I41" s="293"/>
      <c r="J41" s="293"/>
      <c r="K41" s="293"/>
    </row>
    <row r="42" spans="1:11">
      <c r="E42" s="84" t="s">
        <v>336</v>
      </c>
      <c r="F42" s="293" t="str">
        <f>+IF('変更届（様式１）'!G10=0,"",'変更届（様式１）'!G10)</f>
        <v/>
      </c>
      <c r="G42" s="293"/>
      <c r="H42" s="293"/>
      <c r="I42" s="293"/>
      <c r="J42" s="293"/>
      <c r="K42" s="293"/>
    </row>
    <row r="43" spans="1:11">
      <c r="F43" s="293"/>
      <c r="G43" s="293"/>
      <c r="H43" s="293"/>
      <c r="I43" s="293"/>
      <c r="J43" s="293"/>
      <c r="K43" s="293"/>
    </row>
    <row r="44" spans="1:11">
      <c r="E44" s="84" t="s">
        <v>337</v>
      </c>
      <c r="F44" s="295" t="str">
        <f>+IF('変更届（様式１）'!G11=0,"",'変更届（様式１）'!G11)</f>
        <v/>
      </c>
      <c r="G44" s="295"/>
      <c r="H44" s="295"/>
      <c r="I44" s="295"/>
      <c r="J44" s="295"/>
      <c r="K44" s="295"/>
    </row>
  </sheetData>
  <sheetProtection algorithmName="SHA-512" hashValue="Yge3P8uGbB3T1CghIYWop2Br9eAzciG2k7AFj3yD3ftAV3K4EebXO358q15xZL26ufJRW9OesDtLgAkFmfc9JA==" saltValue="fil6TV7gFbbLitFpP84m8Q==" spinCount="100000" sheet="1" objects="1" scenarios="1" selectLockedCells="1"/>
  <mergeCells count="21">
    <mergeCell ref="F44:K44"/>
    <mergeCell ref="F42:K43"/>
    <mergeCell ref="F40:K41"/>
    <mergeCell ref="A18:K18"/>
    <mergeCell ref="A19:K19"/>
    <mergeCell ref="C25:K25"/>
    <mergeCell ref="C26:K26"/>
    <mergeCell ref="C27:K27"/>
    <mergeCell ref="C28:K28"/>
    <mergeCell ref="C29:K29"/>
    <mergeCell ref="C30:K30"/>
    <mergeCell ref="C31:K31"/>
    <mergeCell ref="C32:K32"/>
    <mergeCell ref="C33:K33"/>
    <mergeCell ref="B35:D35"/>
    <mergeCell ref="C12:K12"/>
    <mergeCell ref="A2:K2"/>
    <mergeCell ref="C11:K11"/>
    <mergeCell ref="C10:F10"/>
    <mergeCell ref="C8:K9"/>
    <mergeCell ref="A10:B10"/>
  </mergeCells>
  <phoneticPr fontId="7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&amp;R&amp;"ＭＳ ゴシック,標準"&amp;11様式４</oddHeader>
  </headerFooter>
  <ignoredErrors>
    <ignoredError sqref="A25 A27 A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2:J44"/>
  <sheetViews>
    <sheetView view="pageBreakPreview" zoomScaleNormal="100" zoomScaleSheetLayoutView="100" workbookViewId="0"/>
  </sheetViews>
  <sheetFormatPr defaultColWidth="9.140625" defaultRowHeight="13.5"/>
  <cols>
    <col min="1" max="1" width="10.7109375" style="90" customWidth="1"/>
    <col min="2" max="2" width="0.85546875" style="90" customWidth="1"/>
    <col min="3" max="8" width="8.140625" style="90" customWidth="1"/>
    <col min="9" max="9" width="0.85546875" style="90" customWidth="1"/>
    <col min="10" max="10" width="10.7109375" style="90" customWidth="1"/>
    <col min="11" max="16384" width="9.140625" style="90"/>
  </cols>
  <sheetData>
    <row r="2" spans="1:10">
      <c r="A2" s="301" t="s">
        <v>500</v>
      </c>
      <c r="B2" s="301"/>
      <c r="C2" s="301"/>
      <c r="D2" s="301"/>
      <c r="E2" s="301"/>
      <c r="F2" s="301"/>
      <c r="G2" s="301"/>
      <c r="H2" s="301"/>
      <c r="I2" s="301"/>
      <c r="J2" s="301"/>
    </row>
    <row r="4" spans="1:10">
      <c r="A4" s="302" t="s">
        <v>501</v>
      </c>
      <c r="B4" s="302"/>
      <c r="C4" s="302"/>
      <c r="D4" s="302"/>
      <c r="E4" s="302"/>
      <c r="F4" s="302"/>
      <c r="G4" s="302"/>
      <c r="H4" s="302"/>
      <c r="I4" s="302"/>
      <c r="J4" s="302"/>
    </row>
    <row r="5" spans="1:10">
      <c r="A5" s="302" t="s">
        <v>502</v>
      </c>
      <c r="B5" s="302"/>
      <c r="C5" s="302"/>
      <c r="D5" s="302"/>
      <c r="E5" s="302"/>
      <c r="F5" s="302"/>
      <c r="G5" s="302"/>
      <c r="H5" s="302"/>
      <c r="I5" s="302"/>
      <c r="J5" s="302"/>
    </row>
    <row r="6" spans="1:10">
      <c r="A6" s="302" t="s">
        <v>503</v>
      </c>
      <c r="B6" s="302"/>
      <c r="C6" s="302"/>
      <c r="D6" s="302"/>
      <c r="E6" s="302"/>
      <c r="F6" s="302"/>
      <c r="G6" s="302"/>
      <c r="H6" s="302"/>
      <c r="I6" s="302"/>
      <c r="J6" s="302"/>
    </row>
    <row r="7" spans="1:10">
      <c r="A7" s="302" t="s">
        <v>504</v>
      </c>
      <c r="B7" s="302"/>
      <c r="C7" s="302"/>
      <c r="D7" s="302"/>
      <c r="E7" s="302"/>
      <c r="F7" s="302"/>
      <c r="G7" s="302"/>
      <c r="H7" s="302"/>
      <c r="I7" s="302"/>
      <c r="J7" s="302"/>
    </row>
    <row r="8" spans="1:10">
      <c r="A8" s="302" t="s">
        <v>505</v>
      </c>
      <c r="B8" s="302"/>
      <c r="C8" s="302"/>
      <c r="D8" s="302"/>
      <c r="E8" s="302"/>
      <c r="F8" s="302"/>
      <c r="G8" s="302"/>
      <c r="H8" s="302"/>
      <c r="I8" s="302"/>
      <c r="J8" s="302"/>
    </row>
    <row r="9" spans="1:10">
      <c r="A9" s="302" t="s">
        <v>506</v>
      </c>
      <c r="B9" s="302"/>
      <c r="C9" s="302"/>
      <c r="D9" s="302"/>
      <c r="E9" s="302"/>
      <c r="F9" s="302"/>
      <c r="G9" s="302"/>
      <c r="H9" s="302"/>
      <c r="I9" s="302"/>
      <c r="J9" s="302"/>
    </row>
    <row r="10" spans="1:10">
      <c r="A10" s="305" t="s">
        <v>507</v>
      </c>
      <c r="B10" s="305"/>
      <c r="C10" s="305"/>
      <c r="D10" s="305"/>
      <c r="E10" s="305"/>
      <c r="F10" s="305"/>
      <c r="G10" s="305"/>
      <c r="H10" s="305"/>
      <c r="I10" s="305"/>
      <c r="J10" s="305"/>
    </row>
    <row r="11" spans="1:10">
      <c r="A11" s="305" t="s">
        <v>508</v>
      </c>
      <c r="B11" s="305"/>
      <c r="C11" s="305"/>
      <c r="D11" s="305"/>
      <c r="E11" s="305"/>
      <c r="F11" s="305"/>
      <c r="G11" s="305"/>
      <c r="H11" s="305"/>
      <c r="I11" s="305"/>
      <c r="J11" s="305"/>
    </row>
    <row r="13" spans="1:10">
      <c r="A13" s="300" t="s">
        <v>42</v>
      </c>
      <c r="B13" s="300"/>
      <c r="C13" s="300"/>
      <c r="D13" s="300"/>
      <c r="E13" s="300"/>
      <c r="F13" s="300"/>
      <c r="G13" s="300"/>
      <c r="H13" s="300"/>
      <c r="I13" s="300"/>
      <c r="J13" s="300"/>
    </row>
    <row r="14" spans="1:10" ht="9" customHeight="1">
      <c r="B14" s="91"/>
      <c r="C14" s="92"/>
      <c r="D14" s="92"/>
      <c r="E14" s="92"/>
      <c r="F14" s="92"/>
      <c r="G14" s="92"/>
      <c r="H14" s="92"/>
      <c r="I14" s="93"/>
    </row>
    <row r="15" spans="1:10">
      <c r="A15" s="297" t="s">
        <v>43</v>
      </c>
      <c r="B15" s="94"/>
      <c r="C15" s="95" t="s">
        <v>318</v>
      </c>
      <c r="D15" s="96"/>
      <c r="E15" s="96"/>
      <c r="F15" s="96"/>
      <c r="G15" s="96"/>
      <c r="H15" s="96"/>
      <c r="I15" s="96"/>
      <c r="J15" s="298" t="s">
        <v>43</v>
      </c>
    </row>
    <row r="16" spans="1:10">
      <c r="A16" s="297"/>
      <c r="C16" s="96"/>
      <c r="D16" s="96"/>
      <c r="E16" s="96"/>
      <c r="F16" s="96"/>
      <c r="G16" s="96"/>
      <c r="H16" s="96"/>
      <c r="I16" s="96"/>
      <c r="J16" s="298"/>
    </row>
    <row r="17" spans="1:10" ht="14.25">
      <c r="A17" s="297"/>
      <c r="C17" s="97" t="s">
        <v>44</v>
      </c>
      <c r="D17" s="97"/>
      <c r="E17" s="97"/>
      <c r="F17" s="97"/>
      <c r="G17" s="97"/>
      <c r="H17" s="97"/>
      <c r="I17" s="96"/>
      <c r="J17" s="298"/>
    </row>
    <row r="18" spans="1:10">
      <c r="A18" s="297"/>
      <c r="C18" s="96"/>
      <c r="D18" s="96"/>
      <c r="E18" s="96"/>
      <c r="F18" s="96"/>
      <c r="G18" s="96"/>
      <c r="H18" s="96"/>
      <c r="I18" s="96"/>
      <c r="J18" s="298"/>
    </row>
    <row r="19" spans="1:10">
      <c r="A19" s="297"/>
      <c r="C19" s="98" t="s">
        <v>45</v>
      </c>
      <c r="D19" s="98"/>
      <c r="E19" s="98"/>
      <c r="F19" s="98"/>
      <c r="G19" s="98"/>
      <c r="H19" s="99" t="s">
        <v>53</v>
      </c>
      <c r="I19" s="96"/>
      <c r="J19" s="298"/>
    </row>
    <row r="20" spans="1:10">
      <c r="A20" s="297"/>
      <c r="C20" s="96"/>
      <c r="D20" s="96"/>
      <c r="E20" s="96"/>
      <c r="F20" s="96"/>
      <c r="G20" s="96"/>
      <c r="H20" s="96"/>
      <c r="I20" s="96"/>
      <c r="J20" s="298"/>
    </row>
    <row r="21" spans="1:10">
      <c r="A21" s="297"/>
      <c r="C21" s="303" t="s">
        <v>46</v>
      </c>
      <c r="D21" s="303"/>
      <c r="E21" s="304" t="str">
        <f>+IF('変更届（様式１）'!G10=0,"",'変更届（様式１）'!G10)</f>
        <v/>
      </c>
      <c r="F21" s="304"/>
      <c r="G21" s="304"/>
      <c r="H21" s="99" t="s">
        <v>47</v>
      </c>
      <c r="I21" s="96"/>
      <c r="J21" s="298"/>
    </row>
    <row r="22" spans="1:10">
      <c r="A22" s="297"/>
      <c r="C22" s="96"/>
      <c r="D22" s="96"/>
      <c r="E22" s="96"/>
      <c r="F22" s="96"/>
      <c r="G22" s="96"/>
      <c r="H22" s="96"/>
      <c r="I22" s="96"/>
      <c r="J22" s="298"/>
    </row>
    <row r="23" spans="1:10">
      <c r="A23" s="297"/>
      <c r="C23" s="96" t="s">
        <v>319</v>
      </c>
      <c r="D23" s="96"/>
      <c r="E23" s="96"/>
      <c r="F23" s="96"/>
      <c r="G23" s="96"/>
      <c r="H23" s="96"/>
      <c r="I23" s="96"/>
      <c r="J23" s="298"/>
    </row>
    <row r="24" spans="1:10" ht="13.5" customHeight="1">
      <c r="A24" s="297"/>
      <c r="C24" s="299" t="s">
        <v>48</v>
      </c>
      <c r="D24" s="299"/>
      <c r="E24" s="299"/>
      <c r="F24" s="299"/>
      <c r="G24" s="299"/>
      <c r="H24" s="299"/>
      <c r="I24" s="96"/>
      <c r="J24" s="298"/>
    </row>
    <row r="25" spans="1:10">
      <c r="A25" s="297"/>
      <c r="C25" s="299"/>
      <c r="D25" s="299"/>
      <c r="E25" s="299"/>
      <c r="F25" s="299"/>
      <c r="G25" s="299"/>
      <c r="H25" s="299"/>
      <c r="I25" s="96"/>
      <c r="J25" s="298"/>
    </row>
    <row r="26" spans="1:10">
      <c r="A26" s="297"/>
      <c r="C26" s="96"/>
      <c r="D26" s="96"/>
      <c r="E26" s="96"/>
      <c r="F26" s="96"/>
      <c r="G26" s="96"/>
      <c r="H26" s="96"/>
      <c r="I26" s="96"/>
      <c r="J26" s="298"/>
    </row>
    <row r="27" spans="1:10">
      <c r="A27" s="297"/>
      <c r="C27" s="96"/>
      <c r="D27" s="96"/>
      <c r="E27" s="96"/>
      <c r="F27" s="96"/>
      <c r="G27" s="96"/>
      <c r="H27" s="96"/>
      <c r="I27" s="96"/>
      <c r="J27" s="298"/>
    </row>
    <row r="28" spans="1:10">
      <c r="A28" s="297"/>
      <c r="C28" s="96"/>
      <c r="D28" s="96"/>
      <c r="E28" s="96"/>
      <c r="F28" s="96"/>
      <c r="G28" s="96"/>
      <c r="H28" s="96"/>
      <c r="I28" s="96"/>
      <c r="J28" s="298"/>
    </row>
    <row r="29" spans="1:10">
      <c r="A29" s="297"/>
      <c r="C29" s="96"/>
      <c r="D29" s="96"/>
      <c r="E29" s="96"/>
      <c r="F29" s="96"/>
      <c r="G29" s="96"/>
      <c r="H29" s="96"/>
      <c r="I29" s="96"/>
      <c r="J29" s="298"/>
    </row>
    <row r="30" spans="1:10">
      <c r="A30" s="297"/>
      <c r="C30" s="96"/>
      <c r="D30" s="96"/>
      <c r="E30" s="96"/>
      <c r="F30" s="96"/>
      <c r="G30" s="96"/>
      <c r="H30" s="96"/>
      <c r="I30" s="96"/>
      <c r="J30" s="298"/>
    </row>
    <row r="31" spans="1:10">
      <c r="A31" s="297"/>
      <c r="C31" s="96"/>
      <c r="D31" s="96"/>
      <c r="E31" s="96"/>
      <c r="F31" s="96"/>
      <c r="G31" s="96"/>
      <c r="H31" s="96"/>
      <c r="I31" s="96"/>
      <c r="J31" s="298"/>
    </row>
    <row r="32" spans="1:10">
      <c r="A32" s="297"/>
      <c r="C32" s="96"/>
      <c r="D32" s="96"/>
      <c r="E32" s="96"/>
      <c r="F32" s="96"/>
      <c r="G32" s="96"/>
      <c r="H32" s="96"/>
      <c r="I32" s="96"/>
      <c r="J32" s="298"/>
    </row>
    <row r="33" spans="1:10">
      <c r="A33" s="297"/>
      <c r="C33" s="96"/>
      <c r="D33" s="96"/>
      <c r="E33" s="96"/>
      <c r="F33" s="96"/>
      <c r="G33" s="96"/>
      <c r="H33" s="96"/>
      <c r="I33" s="96"/>
      <c r="J33" s="298"/>
    </row>
    <row r="34" spans="1:10">
      <c r="A34" s="297"/>
      <c r="C34" s="96"/>
      <c r="D34" s="96"/>
      <c r="E34" s="96"/>
      <c r="F34" s="96"/>
      <c r="G34" s="96"/>
      <c r="H34" s="96"/>
      <c r="I34" s="96"/>
      <c r="J34" s="298"/>
    </row>
    <row r="35" spans="1:10">
      <c r="A35" s="297"/>
      <c r="C35" s="96"/>
      <c r="D35" s="96"/>
      <c r="E35" s="96"/>
      <c r="F35" s="96"/>
      <c r="G35" s="96"/>
      <c r="H35" s="96"/>
      <c r="I35" s="96"/>
      <c r="J35" s="298"/>
    </row>
    <row r="36" spans="1:10">
      <c r="A36" s="297"/>
      <c r="C36" s="96"/>
      <c r="D36" s="96"/>
      <c r="E36" s="96"/>
      <c r="F36" s="96"/>
      <c r="G36" s="96"/>
      <c r="H36" s="96"/>
      <c r="I36" s="96"/>
      <c r="J36" s="298"/>
    </row>
    <row r="37" spans="1:10">
      <c r="A37" s="297"/>
      <c r="C37" s="96"/>
      <c r="D37" s="96"/>
      <c r="E37" s="96"/>
      <c r="F37" s="96"/>
      <c r="G37" s="96"/>
      <c r="H37" s="96"/>
      <c r="I37" s="96"/>
      <c r="J37" s="298"/>
    </row>
    <row r="38" spans="1:10">
      <c r="A38" s="297"/>
      <c r="C38" s="96"/>
      <c r="D38" s="96"/>
      <c r="E38" s="96"/>
      <c r="F38" s="96"/>
      <c r="G38" s="96"/>
      <c r="H38" s="96"/>
      <c r="I38" s="96"/>
      <c r="J38" s="298"/>
    </row>
    <row r="39" spans="1:10">
      <c r="A39" s="297"/>
      <c r="C39" s="96"/>
      <c r="D39" s="96"/>
      <c r="E39" s="96"/>
      <c r="F39" s="96"/>
      <c r="G39" s="96"/>
      <c r="H39" s="96"/>
      <c r="I39" s="96"/>
      <c r="J39" s="298"/>
    </row>
    <row r="40" spans="1:10">
      <c r="A40" s="297"/>
      <c r="C40" s="96"/>
      <c r="D40" s="96"/>
      <c r="E40" s="96"/>
      <c r="F40" s="96"/>
      <c r="G40" s="96"/>
      <c r="H40" s="96"/>
      <c r="I40" s="96"/>
      <c r="J40" s="298"/>
    </row>
    <row r="41" spans="1:10">
      <c r="A41" s="297"/>
      <c r="C41" s="96"/>
      <c r="D41" s="96"/>
      <c r="E41" s="96"/>
      <c r="F41" s="96"/>
      <c r="G41" s="96"/>
      <c r="H41" s="96"/>
      <c r="I41" s="96"/>
      <c r="J41" s="298"/>
    </row>
    <row r="42" spans="1:10">
      <c r="A42" s="297"/>
      <c r="B42" s="94"/>
      <c r="C42" s="96"/>
      <c r="D42" s="96"/>
      <c r="E42" s="96"/>
      <c r="F42" s="96"/>
      <c r="G42" s="96"/>
      <c r="H42" s="96"/>
      <c r="I42" s="96"/>
      <c r="J42" s="298"/>
    </row>
    <row r="43" spans="1:10" ht="9" customHeight="1">
      <c r="B43" s="100"/>
      <c r="C43" s="101"/>
      <c r="D43" s="101"/>
      <c r="E43" s="101"/>
      <c r="F43" s="101"/>
      <c r="G43" s="101"/>
      <c r="H43" s="101"/>
      <c r="I43" s="102"/>
    </row>
    <row r="44" spans="1:10">
      <c r="A44" s="300" t="s">
        <v>42</v>
      </c>
      <c r="B44" s="300"/>
      <c r="C44" s="300"/>
      <c r="D44" s="300"/>
      <c r="E44" s="300"/>
      <c r="F44" s="300"/>
      <c r="G44" s="300"/>
      <c r="H44" s="300"/>
      <c r="I44" s="300"/>
      <c r="J44" s="300"/>
    </row>
  </sheetData>
  <sheetProtection algorithmName="SHA-512" hashValue="RrcOoxE1v1fxKB+zuCH00ES6nfKuFeWdYLyHA7IXsqPC8FUcmHm/fcVsWYTy450YgIfo4sxF09exfbkIeOrwrQ==" saltValue="88biYUxEZiYIn/E6M2k3Zw==" spinCount="100000" sheet="1" objects="1" scenarios="1" selectLockedCells="1"/>
  <mergeCells count="16">
    <mergeCell ref="A15:A42"/>
    <mergeCell ref="J15:J42"/>
    <mergeCell ref="C24:H25"/>
    <mergeCell ref="A44:J44"/>
    <mergeCell ref="A2:J2"/>
    <mergeCell ref="A4:J4"/>
    <mergeCell ref="A5:J5"/>
    <mergeCell ref="A6:J6"/>
    <mergeCell ref="A7:J7"/>
    <mergeCell ref="A13:J13"/>
    <mergeCell ref="C21:D21"/>
    <mergeCell ref="E21:G21"/>
    <mergeCell ref="A8:J8"/>
    <mergeCell ref="A9:J9"/>
    <mergeCell ref="A10:J10"/>
    <mergeCell ref="A11:J11"/>
  </mergeCells>
  <phoneticPr fontId="7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&amp;R&amp;"ＭＳ ゴシック,標準"&amp;11様式５</oddHeader>
    <firstHeader>&amp;R【機密性２】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E5A3A-663A-4E12-A992-52E40816C4F7}">
  <sheetPr codeName="Sheet9"/>
  <dimension ref="A1:F48"/>
  <sheetViews>
    <sheetView zoomScaleNormal="100" workbookViewId="0"/>
  </sheetViews>
  <sheetFormatPr defaultColWidth="10.28515625" defaultRowHeight="13.5"/>
  <cols>
    <col min="1" max="1" width="13.140625" style="127" customWidth="1"/>
    <col min="2" max="3" width="10.28515625" style="127"/>
    <col min="4" max="16384" width="10.28515625" style="124"/>
  </cols>
  <sheetData>
    <row r="1" spans="1:6">
      <c r="A1" s="125" t="s">
        <v>453</v>
      </c>
      <c r="B1" s="126" t="s">
        <v>420</v>
      </c>
      <c r="C1" s="126" t="s">
        <v>420</v>
      </c>
      <c r="D1" s="124">
        <v>2020</v>
      </c>
    </row>
    <row r="2" spans="1:6">
      <c r="A2" s="125" t="s">
        <v>454</v>
      </c>
      <c r="B2" s="126" t="s">
        <v>421</v>
      </c>
      <c r="C2" s="126" t="s">
        <v>422</v>
      </c>
      <c r="D2" s="123">
        <v>2021</v>
      </c>
      <c r="F2" s="123"/>
    </row>
    <row r="3" spans="1:6">
      <c r="A3" s="125" t="s">
        <v>455</v>
      </c>
      <c r="B3" s="126" t="s">
        <v>423</v>
      </c>
      <c r="C3" s="126" t="s">
        <v>423</v>
      </c>
      <c r="D3" s="123">
        <v>2022</v>
      </c>
      <c r="F3" s="123"/>
    </row>
    <row r="4" spans="1:6">
      <c r="A4" s="125" t="s">
        <v>456</v>
      </c>
      <c r="B4" s="126" t="s">
        <v>424</v>
      </c>
      <c r="C4" s="126" t="s">
        <v>424</v>
      </c>
      <c r="D4" s="123">
        <v>2023</v>
      </c>
      <c r="F4" s="123"/>
    </row>
    <row r="5" spans="1:6">
      <c r="A5" s="125" t="s">
        <v>457</v>
      </c>
      <c r="B5" s="126" t="s">
        <v>425</v>
      </c>
      <c r="C5" s="126" t="s">
        <v>425</v>
      </c>
      <c r="D5" s="123">
        <v>2024</v>
      </c>
      <c r="F5" s="123"/>
    </row>
    <row r="6" spans="1:6">
      <c r="A6" s="125" t="s">
        <v>458</v>
      </c>
      <c r="B6" s="126" t="s">
        <v>426</v>
      </c>
      <c r="C6" s="126" t="s">
        <v>426</v>
      </c>
      <c r="D6" s="123">
        <v>2025</v>
      </c>
      <c r="F6" s="123"/>
    </row>
    <row r="7" spans="1:6">
      <c r="A7" s="125" t="s">
        <v>459</v>
      </c>
      <c r="B7" s="126" t="s">
        <v>427</v>
      </c>
      <c r="C7" s="126" t="s">
        <v>427</v>
      </c>
      <c r="D7" s="123">
        <v>2026</v>
      </c>
      <c r="F7" s="123"/>
    </row>
    <row r="8" spans="1:6">
      <c r="A8" s="125" t="s">
        <v>460</v>
      </c>
      <c r="B8" s="126" t="s">
        <v>428</v>
      </c>
      <c r="C8" s="126" t="s">
        <v>428</v>
      </c>
    </row>
    <row r="9" spans="1:6">
      <c r="A9" s="125" t="s">
        <v>461</v>
      </c>
      <c r="B9" s="126" t="s">
        <v>429</v>
      </c>
      <c r="C9" s="126" t="s">
        <v>429</v>
      </c>
    </row>
    <row r="10" spans="1:6">
      <c r="A10" s="125" t="s">
        <v>462</v>
      </c>
      <c r="B10" s="126" t="s">
        <v>430</v>
      </c>
      <c r="C10" s="126" t="s">
        <v>430</v>
      </c>
    </row>
    <row r="11" spans="1:6">
      <c r="A11" s="125" t="s">
        <v>463</v>
      </c>
      <c r="B11" s="126" t="s">
        <v>431</v>
      </c>
      <c r="C11" s="126" t="s">
        <v>431</v>
      </c>
    </row>
    <row r="12" spans="1:6">
      <c r="A12" s="125" t="s">
        <v>464</v>
      </c>
      <c r="B12" s="126" t="s">
        <v>432</v>
      </c>
      <c r="C12" s="126" t="s">
        <v>432</v>
      </c>
    </row>
    <row r="13" spans="1:6">
      <c r="A13" s="125" t="s">
        <v>465</v>
      </c>
      <c r="B13" s="125"/>
      <c r="C13" s="126" t="s">
        <v>433</v>
      </c>
    </row>
    <row r="14" spans="1:6">
      <c r="A14" s="125" t="s">
        <v>466</v>
      </c>
      <c r="B14" s="125"/>
      <c r="C14" s="126" t="s">
        <v>434</v>
      </c>
    </row>
    <row r="15" spans="1:6">
      <c r="A15" s="125" t="s">
        <v>467</v>
      </c>
      <c r="C15" s="126" t="s">
        <v>435</v>
      </c>
    </row>
    <row r="16" spans="1:6">
      <c r="A16" s="125" t="s">
        <v>468</v>
      </c>
      <c r="C16" s="126" t="s">
        <v>436</v>
      </c>
    </row>
    <row r="17" spans="1:3">
      <c r="A17" s="125" t="s">
        <v>499</v>
      </c>
      <c r="C17" s="126" t="s">
        <v>437</v>
      </c>
    </row>
    <row r="18" spans="1:3">
      <c r="A18" s="125" t="s">
        <v>498</v>
      </c>
      <c r="C18" s="126" t="s">
        <v>438</v>
      </c>
    </row>
    <row r="19" spans="1:3">
      <c r="A19" s="125" t="s">
        <v>497</v>
      </c>
      <c r="C19" s="126" t="s">
        <v>439</v>
      </c>
    </row>
    <row r="20" spans="1:3">
      <c r="A20" s="125" t="s">
        <v>496</v>
      </c>
      <c r="C20" s="126" t="s">
        <v>440</v>
      </c>
    </row>
    <row r="21" spans="1:3">
      <c r="A21" s="125" t="s">
        <v>495</v>
      </c>
      <c r="C21" s="126" t="s">
        <v>441</v>
      </c>
    </row>
    <row r="22" spans="1:3">
      <c r="A22" s="125" t="s">
        <v>494</v>
      </c>
      <c r="C22" s="126" t="s">
        <v>442</v>
      </c>
    </row>
    <row r="23" spans="1:3">
      <c r="A23" s="125" t="s">
        <v>493</v>
      </c>
      <c r="C23" s="126" t="s">
        <v>443</v>
      </c>
    </row>
    <row r="24" spans="1:3">
      <c r="A24" s="125" t="s">
        <v>492</v>
      </c>
      <c r="C24" s="126" t="s">
        <v>444</v>
      </c>
    </row>
    <row r="25" spans="1:3">
      <c r="A25" s="125" t="s">
        <v>491</v>
      </c>
      <c r="C25" s="126" t="s">
        <v>445</v>
      </c>
    </row>
    <row r="26" spans="1:3">
      <c r="A26" s="125" t="s">
        <v>490</v>
      </c>
      <c r="C26" s="126" t="s">
        <v>446</v>
      </c>
    </row>
    <row r="27" spans="1:3">
      <c r="A27" s="125" t="s">
        <v>489</v>
      </c>
      <c r="C27" s="126" t="s">
        <v>447</v>
      </c>
    </row>
    <row r="28" spans="1:3">
      <c r="A28" s="125" t="s">
        <v>488</v>
      </c>
      <c r="C28" s="126" t="s">
        <v>448</v>
      </c>
    </row>
    <row r="29" spans="1:3">
      <c r="A29" s="125" t="s">
        <v>487</v>
      </c>
      <c r="C29" s="126" t="s">
        <v>449</v>
      </c>
    </row>
    <row r="30" spans="1:3">
      <c r="A30" s="125" t="s">
        <v>486</v>
      </c>
      <c r="C30" s="126" t="s">
        <v>450</v>
      </c>
    </row>
    <row r="31" spans="1:3">
      <c r="A31" s="125" t="s">
        <v>485</v>
      </c>
      <c r="B31" s="125"/>
      <c r="C31" s="126" t="s">
        <v>451</v>
      </c>
    </row>
    <row r="32" spans="1:3">
      <c r="A32" s="125" t="s">
        <v>484</v>
      </c>
    </row>
    <row r="33" spans="1:3">
      <c r="A33" s="125" t="s">
        <v>483</v>
      </c>
    </row>
    <row r="34" spans="1:3">
      <c r="A34" s="125" t="s">
        <v>482</v>
      </c>
      <c r="B34" s="125"/>
      <c r="C34" s="125"/>
    </row>
    <row r="35" spans="1:3">
      <c r="A35" s="125" t="s">
        <v>481</v>
      </c>
      <c r="B35" s="125"/>
      <c r="C35" s="125"/>
    </row>
    <row r="36" spans="1:3">
      <c r="A36" s="125" t="s">
        <v>480</v>
      </c>
      <c r="B36" s="125"/>
      <c r="C36" s="125"/>
    </row>
    <row r="37" spans="1:3">
      <c r="A37" s="125" t="s">
        <v>479</v>
      </c>
      <c r="B37" s="125"/>
      <c r="C37" s="125"/>
    </row>
    <row r="38" spans="1:3">
      <c r="A38" s="125" t="s">
        <v>478</v>
      </c>
      <c r="B38" s="125"/>
      <c r="C38" s="125"/>
    </row>
    <row r="39" spans="1:3">
      <c r="A39" s="125" t="s">
        <v>477</v>
      </c>
      <c r="B39" s="125"/>
      <c r="C39" s="125"/>
    </row>
    <row r="40" spans="1:3">
      <c r="A40" s="125" t="s">
        <v>476</v>
      </c>
      <c r="B40" s="125"/>
      <c r="C40" s="125"/>
    </row>
    <row r="41" spans="1:3">
      <c r="A41" s="125" t="s">
        <v>475</v>
      </c>
      <c r="B41" s="125"/>
      <c r="C41" s="125"/>
    </row>
    <row r="42" spans="1:3">
      <c r="A42" s="125" t="s">
        <v>474</v>
      </c>
      <c r="B42" s="125"/>
      <c r="C42" s="125"/>
    </row>
    <row r="43" spans="1:3">
      <c r="A43" s="125" t="s">
        <v>473</v>
      </c>
      <c r="B43" s="125"/>
      <c r="C43" s="125"/>
    </row>
    <row r="44" spans="1:3">
      <c r="A44" s="125" t="s">
        <v>472</v>
      </c>
      <c r="B44" s="125"/>
      <c r="C44" s="125"/>
    </row>
    <row r="45" spans="1:3">
      <c r="A45" s="125" t="s">
        <v>471</v>
      </c>
      <c r="B45" s="125"/>
      <c r="C45" s="125"/>
    </row>
    <row r="46" spans="1:3">
      <c r="A46" s="125" t="s">
        <v>470</v>
      </c>
      <c r="B46" s="125"/>
      <c r="C46" s="125"/>
    </row>
    <row r="47" spans="1:3">
      <c r="A47" s="125" t="s">
        <v>469</v>
      </c>
      <c r="B47" s="125"/>
      <c r="C47" s="125"/>
    </row>
    <row r="48" spans="1:3">
      <c r="A48" s="127" t="s">
        <v>509</v>
      </c>
      <c r="B48" s="125"/>
      <c r="C48" s="125"/>
    </row>
  </sheetData>
  <sheetProtection algorithmName="SHA-512" hashValue="djq80U4/LCfl4NY/AeYJNT3m9jjZRLqxfFBSrfH/p3MmJpbggtMEyZOcLBq5hsAPevwSifxSaCSjIT6medRR+w==" saltValue="U/Vnx34GU5oUC3fCxpXHqQ==" spinCount="100000" sheet="1" objects="1" scenarios="1" selectLockedCells="1"/>
  <phoneticPr fontId="7"/>
  <pageMargins left="0.7" right="0.7" top="0.75" bottom="0.75" header="0.3" footer="0.3"/>
  <pageSetup paperSize="9" orientation="portrait" r:id="rId1"/>
  <headerFooter differentFirst="1">
    <firstHeader>&amp;R【機密性2】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a9bc6-0ff4-4e7c-9400-dee301e220b0" xsi:nil="true"/>
    <lcf76f155ced4ddcb4097134ff3c332f xmlns="fc59209e-1603-43c7-87d6-8f7787bb9a8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2C4E045491434B85BA8DD25351DCD4" ma:contentTypeVersion="16" ma:contentTypeDescription="新しいドキュメントを作成します。" ma:contentTypeScope="" ma:versionID="ad2a81e6a6c36d733dc20a5555a39d3e">
  <xsd:schema xmlns:xsd="http://www.w3.org/2001/XMLSchema" xmlns:xs="http://www.w3.org/2001/XMLSchema" xmlns:p="http://schemas.microsoft.com/office/2006/metadata/properties" xmlns:ns2="fc59209e-1603-43c7-87d6-8f7787bb9a87" xmlns:ns3="cb9a9bc6-0ff4-4e7c-9400-dee301e220b0" targetNamespace="http://schemas.microsoft.com/office/2006/metadata/properties" ma:root="true" ma:fieldsID="b96888ada65fcb4576d9984d0665bdbc" ns2:_="" ns3:_="">
    <xsd:import namespace="fc59209e-1603-43c7-87d6-8f7787bb9a87"/>
    <xsd:import namespace="cb9a9bc6-0ff4-4e7c-9400-dee301e22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209e-1603-43c7-87d6-8f7787bb9a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2d481632-1543-46b5-b4bd-e0ac4b516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a9bc6-0ff4-4e7c-9400-dee301e220b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328b951-8e7d-4dce-8a25-5d55024abe40}" ma:internalName="TaxCatchAll" ma:showField="CatchAllData" ma:web="cb9a9bc6-0ff4-4e7c-9400-dee301e220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1F05B6-C954-4FA3-80B2-1886ABE37DAE}">
  <ds:schemaRefs>
    <ds:schemaRef ds:uri="http://schemas.microsoft.com/office/2006/metadata/properties"/>
    <ds:schemaRef ds:uri="cb9a9bc6-0ff4-4e7c-9400-dee301e220b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fc59209e-1603-43c7-87d6-8f7787bb9a87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DD75D5-3771-4298-892D-3DD592D11C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401E53-18F4-41BB-8F76-F74962E419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59209e-1603-43c7-87d6-8f7787bb9a87"/>
    <ds:schemaRef ds:uri="cb9a9bc6-0ff4-4e7c-9400-dee301e22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変更届（様式１）</vt:lpstr>
      <vt:lpstr>実績高（様式２－１）</vt:lpstr>
      <vt:lpstr>営業品目一覧（様式２－２）</vt:lpstr>
      <vt:lpstr>営業所（様式２－３）</vt:lpstr>
      <vt:lpstr>地区（様式３－１）</vt:lpstr>
      <vt:lpstr>営業所（様式３－２）</vt:lpstr>
      <vt:lpstr>委任状（様式４）</vt:lpstr>
      <vt:lpstr>【郵送受付用】受理票（物品）（様式５）</vt:lpstr>
      <vt:lpstr>プルダウン</vt:lpstr>
      <vt:lpstr>リスト</vt:lpstr>
      <vt:lpstr>'【郵送受付用】受理票（物品）（様式５）'!Print_Area</vt:lpstr>
      <vt:lpstr>'委任状（様式４）'!Print_Area</vt:lpstr>
      <vt:lpstr>'営業所（様式２－３）'!Print_Area</vt:lpstr>
      <vt:lpstr>'営業所（様式３－２）'!Print_Area</vt:lpstr>
      <vt:lpstr>'営業品目一覧（様式２－２）'!Print_Area</vt:lpstr>
      <vt:lpstr>'実績高（様式２－１）'!Print_Area</vt:lpstr>
      <vt:lpstr>'地区（様式３－１）'!Print_Area</vt:lpstr>
      <vt:lpstr>'変更届（様式１）'!Print_Area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2022-10-24T09:30:51Z</dcterms:created>
  <dcterms:modified xsi:type="dcterms:W3CDTF">2024-11-12T10:56:38Z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0x010100F82C4E045491434B85BA8DD25351DCD4</vt:lpwstr>
  </property>
  <property fmtid="{D5CDD505-2E9C-101B-9397-08002B2CF9AE}" pid="3" name="MediaServiceImageTags">
    <vt:lpwstr/>
  </property>
</Properties>
</file>